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2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30" i="13" l="1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<sst xmlns="http://schemas.openxmlformats.org/spreadsheetml/2006/main" count="1158" uniqueCount="388">
  <si>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</si>
  <si>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</si>
  <si>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</si>
  <si>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</si>
  <si>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</si>
  <si>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</si>
  <si>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</si>
  <si>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</si>
  <si>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</si>
  <si>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</si>
  <si>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</si>
  <si>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</si>
  <si>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</si>
  <si>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</si>
  <si>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</si>
  <si>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</si>
  <si>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</si>
  <si>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</si>
  <si>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</si>
  <si>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</si>
  <si>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</si>
  <si>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</si>
  <si>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</si>
  <si>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</si>
  <si>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</si>
  <si>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</si>
  <si>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</si>
  <si>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</si>
  <si>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</si>
  <si>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</si>
  <si>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</si>
  <si>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</si>
  <si>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</si>
  <si>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</si>
  <si>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</si>
  <si>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</si>
  <si>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</si>
  <si>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</si>
  <si>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</si>
  <si>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</si>
  <si>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</si>
  <si>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</si>
  <si>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</si>
  <si>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</si>
  <si>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</si>
  <si>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</si>
  <si>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</si>
  <si>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</si>
  <si>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</si>
  <si>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</si>
  <si>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</si>
  <si>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</si>
  <si>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</si>
  <si>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</si>
  <si>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</si>
  <si>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</si>
  <si>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</si>
  <si>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</si>
  <si>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</si>
  <si>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</si>
  <si>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</si>
  <si>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</si>
  <si>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</si>
  <si>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</si>
  <si>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</si>
  <si>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</si>
  <si>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</si>
  <si>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</si>
  <si>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</si>
  <si>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</si>
  <si>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</si>
  <si>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</si>
  <si>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</si>
  <si>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</si>
  <si>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</si>
  <si>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</si>
  <si>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</si>
  <si>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</si>
  <si>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</si>
  <si>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</si>
  <si>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</si>
  <si>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</si>
  <si>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</si>
  <si>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</si>
  <si>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</si>
  <si>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</si>
  <si>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</si>
  <si>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</si>
  <si>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</si>
  <si>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</si>
  <si>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</si>
  <si>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</si>
  <si>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</si>
  <si>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</si>
  <si>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</si>
  <si>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</si>
  <si>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</si>
  <si>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</si>
  <si>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</si>
  <si>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</si>
  <si>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</si>
  <si>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</si>
  <si>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</si>
  <si>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</si>
  <si>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</si>
  <si>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</si>
  <si>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</si>
  <si>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</si>
  <si>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</si>
  <si>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</si>
  <si>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</si>
  <si>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</si>
  <si>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</si>
  <si>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</si>
  <si>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</si>
  <si>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</si>
  <si>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</si>
  <si>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</si>
  <si>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</si>
  <si>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</si>
  <si>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</si>
  <si>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</si>
  <si>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</si>
  <si>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</si>
  <si>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</si>
  <si>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</si>
  <si>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</si>
  <si>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</si>
  <si>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</si>
  <si>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</si>
  <si>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</si>
  <si>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</si>
  <si>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</si>
  <si>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</si>
  <si>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</si>
  <si>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</si>
  <si>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</si>
  <si>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</si>
  <si>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</si>
  <si>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</si>
  <si>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</si>
  <si>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</si>
  <si>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</si>
  <si>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</si>
  <si>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</si>
  <si>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</si>
  <si>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</si>
  <si>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</si>
  <si>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</si>
  <si>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</si>
  <si>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</si>
  <si>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</si>
  <si>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</si>
  <si>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</si>
  <si>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</si>
  <si>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</si>
  <si>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</si>
  <si>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</si>
  <si>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</si>
  <si>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</si>
  <si>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</si>
  <si>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</si>
  <si>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</si>
  <si>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</si>
  <si>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</si>
  <si>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</si>
  <si>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</si>
  <si>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</si>
  <si>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</si>
  <si>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</si>
  <si>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</si>
  <si>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</si>
  <si>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</si>
  <si>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</si>
  <si>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</si>
  <si>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</si>
  <si>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</si>
  <si>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</si>
  <si>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</si>
  <si>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</si>
  <si>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</si>
  <si>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</si>
  <si>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</si>
  <si>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</si>
  <si>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</si>
  <si>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</si>
  <si>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</si>
  <si>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</si>
  <si>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</si>
  <si>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</si>
  <si>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</si>
  <si>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</si>
  <si>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</si>
  <si>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</si>
  <si>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</si>
  <si>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</si>
  <si>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</si>
  <si>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</si>
  <si>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</si>
  <si>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</si>
  <si>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</si>
  <si>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</si>
  <si>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</si>
  <si>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</si>
  <si>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</si>
  <si>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</si>
  <si>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</si>
  <si>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</si>
  <si>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</si>
  <si>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</si>
  <si>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</si>
  <si>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</si>
  <si>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</si>
  <si>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</si>
  <si>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</si>
  <si>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</si>
  <si>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</si>
  <si>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</si>
  <si>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</si>
  <si>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</si>
  <si>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</si>
  <si>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</si>
  <si>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</si>
  <si>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</si>
  <si>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</si>
  <si>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</si>
  <si>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</si>
  <si>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</si>
  <si>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</si>
  <si>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</si>
  <si>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</si>
  <si>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</si>
  <si>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</si>
  <si>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</si>
  <si>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</si>
  <si>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</si>
  <si>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</si>
  <si>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</si>
  <si>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</si>
  <si>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</si>
  <si>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</si>
  <si>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</si>
  <si>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</si>
  <si>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</si>
  <si>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</si>
  <si>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</si>
  <si>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</si>
  <si>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</si>
  <si>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</si>
  <si>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</si>
  <si>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</si>
  <si>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</si>
  <si>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</si>
  <si>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</si>
  <si>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</si>
  <si>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</si>
  <si>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</si>
  <si>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</si>
  <si>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</si>
  <si>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</si>
  <si>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</si>
  <si>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</si>
  <si>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</si>
  <si>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</si>
  <si>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</si>
  <si>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</si>
  <si>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</si>
  <si>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</si>
  <si>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</si>
  <si>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</si>
  <si>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</si>
  <si>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</si>
  <si>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</si>
  <si>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</si>
  <si>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</si>
  <si>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</si>
  <si>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</si>
  <si>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</si>
  <si>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</si>
  <si>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</si>
  <si>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</si>
  <si>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</si>
  <si>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</si>
  <si>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</si>
  <si>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</si>
  <si>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</si>
  <si>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</si>
  <si>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</si>
  <si>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</si>
  <si>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</si>
  <si>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</si>
  <si>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</si>
  <si>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</si>
  <si>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</si>
  <si>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</si>
  <si>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</si>
  <si>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</si>
  <si>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</si>
  <si>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</si>
  <si>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</si>
  <si>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</si>
  <si>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</si>
  <si>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</si>
  <si>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</si>
  <si>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</si>
  <si>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</si>
  <si>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</si>
  <si>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</si>
  <si>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</si>
  <si>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</si>
  <si>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</si>
  <si>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</si>
  <si>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</si>
  <si>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</si>
  <si>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</si>
  <si>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</si>
  <si>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</si>
  <si>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</si>
  <si>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</si>
  <si>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</si>
  <si>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</si>
  <si>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</si>
  <si>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</si>
  <si>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</si>
  <si>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</si>
  <si>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</si>
  <si>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</si>
  <si>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</si>
  <si>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</si>
  <si>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</si>
  <si>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</si>
  <si>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</si>
  <si>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</si>
  <si>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</si>
  <si>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</si>
  <si>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</si>
  <si>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</si>
  <si>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</si>
  <si>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</si>
  <si>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</si>
  <si>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</si>
  <si>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</si>
  <si>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</si>
  <si>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</si>
  <si>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</si>
  <si>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</si>
  <si>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</si>
  <si>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</si>
  <si>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</si>
  <si>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</si>
  <si>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</si>
  <si>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</si>
  <si>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</si>
  <si>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</si>
  <si>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</si>
  <si>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</si>
  <si>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</si>
  <si>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</si>
  <si>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</si>
  <si>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</si>
  <si>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</si>
  <si>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</si>
  <si>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</si>
  <si>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</si>
  <si>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</si>
  <si>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</si>
  <si>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Технологическое присоединение потребителей</t>
  </si>
  <si>
    <t>не исполнен</t>
  </si>
  <si>
    <t>ВРУ-0,4 кВ</t>
  </si>
  <si>
    <t>ЛЭП-10 кВ проектируемой ТП-10/0,4 кВ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</si>
  <si>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</si>
  <si>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</si>
  <si>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</si>
  <si>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</si>
  <si>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Ленинградская обл., п. Осельки</t>
  </si>
  <si>
    <t>Сметная стоимость проекта в ценах 2024 года с НДС, млн. руб.</t>
  </si>
  <si>
    <t>Новое строительство объектов ЭСХ</t>
  </si>
  <si>
    <t>Год раскрытия информации: 2025 год</t>
  </si>
  <si>
    <t>2026 г.</t>
  </si>
  <si>
    <t>Показатель увеличения количества выключателей, шт. Показатель увеличения протяженности линий электропередачи, км.</t>
  </si>
  <si>
    <t>Р/СЗ/47/02/0019</t>
  </si>
  <si>
    <t>Выполнение комплекса работ «под ключ» в целях осуществления технологического присоединения энергопринимающих устройств заявителей: «ВЛ-6 кВ от ВЛ-6 кВ ф.607-11 от оп. № 14 к КТП СНТ «Агата», расположенного на земельных участках по адресу: Ленинградская область, Всеволожский муниципальный район, Агалатовское сельское поселение (к.н. 47:07:0157001:4677); Ленинградская область, Всеволожский муниципальный район, справа от Приозерского шоссе в районе 25-го км (к.н. 47:07:0157001:1106), «Земельный участок», по адресу: Ленинградская область, Всеволожский район, 25-й км Приозерского шоссе (к.н. 47:07:0161001:1), ВРУ-0,23кВ жилого дома (кад. № 47:07:0449001:460), расположенного на земельном участке по адресу: Ленинградская область, Всеволожский район, 19 км Приозерского шоссе, СНТ «Агалатово», уч. 209 (кад. № 47:07:0449001:339)(Объект "Алмаз Антей") 418/3ТП/СЗФ-2023 от 27.10.2023, 575-3ТП-СЗФ-2023 от 11.01.2024</t>
  </si>
  <si>
    <t>1 шт, 3,500 км.</t>
  </si>
  <si>
    <t>418/3ТП/СЗФ-2023 от 27.10.2023, 575-3ТП-СЗФ-2023 от 11.01.2024</t>
  </si>
  <si>
    <t>Ленинградская область, Всеволожский муниципальный район, справа от Приозерского шоссе в районе 25-го км (к.н. 47:07:0157001:1106)</t>
  </si>
  <si>
    <t>ВЛ-6кВ 3,240км, РЛНК, реклоузер, КЛ-6кВ 0,260км</t>
  </si>
  <si>
    <t>Строительство ВЛ-6кВ 3,240км, РЛНК, реклоузер, КЛ-6кВ 0,260км</t>
  </si>
  <si>
    <t>СНТ Агалатово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</si>
</sst>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3" fillId="0" borderId="0"/>
    <xf numFmtId="0" fontId="1" fillId="0" borderId="0"/>
    <xf numFmtId="0" fontId="1" fillId="0" borderId="0"/>
  </cellStyleXfs>
  <cellXfs count="269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29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0" fontId="32" fillId="2" borderId="15" xfId="2" applyFont="1" applyFill="1" applyBorder="1" applyAlignment="1">
      <alignment horizontal="center" vertical="center" wrapText="1"/>
    </xf>
    <xf numFmtId="0" fontId="32" fillId="2" borderId="15" xfId="2" applyFont="1" applyFill="1" applyBorder="1" applyAlignment="1">
      <alignment vertical="top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8" fillId="2" borderId="1" xfId="4" applyFont="1" applyFill="1" applyBorder="1" applyAlignment="1">
      <alignment horizontal="center" vertical="center"/>
    </xf>
    <xf numFmtId="0" fontId="28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4" fillId="0" borderId="0" xfId="1" applyBorder="1"/>
    <xf numFmtId="0" fontId="4" fillId="0" borderId="0" xfId="1"/>
    <xf numFmtId="164" fontId="29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27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6" fillId="2" borderId="6" xfId="7" applyFont="1" applyFill="1" applyBorder="1" applyAlignment="1">
      <alignment horizontal="center" vertical="center" textRotation="90" wrapText="1"/>
    </xf>
    <xf numFmtId="0" fontId="26" fillId="2" borderId="7" xfId="7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8" sqref="C28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1.42578125" style="105" customWidth="1"/>
    <col min="4" max="4" width="12" style="105" customWidth="1"/>
    <col min="5" max="5" width="14.42578125" style="105" customWidth="1"/>
    <col min="6" max="6" width="36.5703125" style="105" customWidth="1"/>
    <col min="7" max="7" width="20" style="105" customWidth="1"/>
    <col min="8" max="8" width="25.5703125" style="105" customWidth="1"/>
    <col min="9" max="9" width="16.42578125" style="105" customWidth="1"/>
    <col min="10" max="16384" width="9.140625" style="105"/>
  </cols>
  <sheetData>
    <row r="1" spans="1:22" s="87" customFormat="1" ht="18.75" hidden="1" customHeight="1" x14ac:dyDescent="0.2">
      <c r="A1" s="86"/>
      <c r="C1" s="54" t="s">
        <v>0</v>
      </c>
    </row>
    <row r="2" spans="1:22" s="87" customFormat="1" ht="18.75" hidden="1" customHeight="1" x14ac:dyDescent="0.3">
      <c r="A2" s="86"/>
      <c r="C2" s="56" t="s">
        <v>1</v>
      </c>
    </row>
    <row r="3" spans="1:22" s="87" customFormat="1" ht="18.75" hidden="1" x14ac:dyDescent="0.3">
      <c r="A3" s="88"/>
      <c r="C3" s="56" t="s">
        <v>2</v>
      </c>
    </row>
    <row r="4" spans="1:22" s="87" customFormat="1" ht="18.75" x14ac:dyDescent="0.3">
      <c r="A4" s="88"/>
      <c r="H4" s="56"/>
    </row>
    <row r="5" spans="1:22" s="87" customFormat="1" ht="15.75" x14ac:dyDescent="0.25">
      <c r="A5" s="168" t="s">
        <v>377</v>
      </c>
      <c r="B5" s="168"/>
      <c r="C5" s="168"/>
      <c r="D5" s="89"/>
      <c r="E5" s="89"/>
      <c r="F5" s="89"/>
      <c r="G5" s="89"/>
      <c r="H5" s="89"/>
      <c r="I5" s="89"/>
      <c r="J5" s="89"/>
    </row>
    <row r="6" spans="1:22" s="87" customFormat="1" ht="18.75" x14ac:dyDescent="0.3">
      <c r="A6" s="88"/>
      <c r="H6" s="56"/>
    </row>
    <row r="7" spans="1:22" s="87" customFormat="1" ht="18.75" x14ac:dyDescent="0.2">
      <c r="A7" s="169" t="s">
        <v>3</v>
      </c>
      <c r="B7" s="169"/>
      <c r="C7" s="169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87" customFormat="1" ht="18.75" x14ac:dyDescent="0.2">
      <c r="A8" s="90"/>
      <c r="B8" s="90"/>
      <c r="C8" s="90"/>
      <c r="D8" s="90"/>
      <c r="E8" s="90"/>
      <c r="F8" s="90"/>
      <c r="G8" s="90"/>
      <c r="H8" s="9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87" customFormat="1" ht="18.75" x14ac:dyDescent="0.2">
      <c r="A9" s="170" t="s">
        <v>328</v>
      </c>
      <c r="B9" s="170"/>
      <c r="C9" s="170"/>
      <c r="D9" s="61"/>
      <c r="E9" s="61"/>
      <c r="F9" s="61"/>
      <c r="G9" s="61"/>
      <c r="H9" s="61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s="87" customFormat="1" ht="18.75" x14ac:dyDescent="0.2">
      <c r="A10" s="171" t="s">
        <v>4</v>
      </c>
      <c r="B10" s="171"/>
      <c r="C10" s="171"/>
      <c r="D10" s="62"/>
      <c r="E10" s="62"/>
      <c r="F10" s="62"/>
      <c r="G10" s="62"/>
      <c r="H10" s="62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s="87" customFormat="1" ht="18.75" x14ac:dyDescent="0.2">
      <c r="A11" s="90"/>
      <c r="B11" s="90"/>
      <c r="C11" s="90"/>
      <c r="D11" s="90"/>
      <c r="E11" s="90"/>
      <c r="F11" s="90"/>
      <c r="G11" s="90"/>
      <c r="H11" s="9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s="87" customFormat="1" ht="18.75" x14ac:dyDescent="0.2">
      <c r="A12" s="170" t="s">
        <v>380</v>
      </c>
      <c r="B12" s="170"/>
      <c r="C12" s="170"/>
      <c r="D12" s="61"/>
      <c r="E12" s="61"/>
      <c r="F12" s="61"/>
      <c r="G12" s="61"/>
      <c r="H12" s="61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s="87" customFormat="1" ht="18.75" x14ac:dyDescent="0.2">
      <c r="A13" s="171" t="s">
        <v>5</v>
      </c>
      <c r="B13" s="171"/>
      <c r="C13" s="171"/>
      <c r="D13" s="62"/>
      <c r="E13" s="62"/>
      <c r="F13" s="62"/>
      <c r="G13" s="62"/>
      <c r="H13" s="62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s="92" customFormat="1" ht="15.75" customHeight="1" x14ac:dyDescent="0.2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</row>
    <row r="15" spans="1:22" s="93" customFormat="1" ht="131.25" customHeight="1" x14ac:dyDescent="0.2">
      <c r="A15" s="172" t="s">
        <v>381</v>
      </c>
      <c r="B15" s="172"/>
      <c r="C15" s="17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</row>
    <row r="16" spans="1:22" s="93" customFormat="1" ht="15" customHeight="1" x14ac:dyDescent="0.2">
      <c r="A16" s="171" t="s">
        <v>6</v>
      </c>
      <c r="B16" s="171"/>
      <c r="C16" s="17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</row>
    <row r="17" spans="1:22" s="93" customFormat="1" ht="15" customHeight="1" x14ac:dyDescent="0.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</row>
    <row r="18" spans="1:22" s="93" customFormat="1" ht="15" customHeight="1" x14ac:dyDescent="0.2">
      <c r="A18" s="173" t="s">
        <v>7</v>
      </c>
      <c r="B18" s="174"/>
      <c r="C18" s="174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</row>
    <row r="19" spans="1:22" s="93" customFormat="1" ht="15" customHeight="1" x14ac:dyDescent="0.2">
      <c r="A19" s="62"/>
      <c r="B19" s="62"/>
      <c r="C19" s="62"/>
      <c r="D19" s="62"/>
      <c r="E19" s="62"/>
      <c r="F19" s="62"/>
      <c r="G19" s="62"/>
      <c r="H19" s="62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</row>
    <row r="20" spans="1:22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8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9"/>
      <c r="U20" s="99"/>
      <c r="V20" s="99"/>
    </row>
    <row r="21" spans="1:22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8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9"/>
      <c r="U21" s="99"/>
      <c r="V21" s="99"/>
    </row>
    <row r="22" spans="1:22" s="93" customFormat="1" ht="39" customHeight="1" x14ac:dyDescent="0.2">
      <c r="A22" s="100" t="s">
        <v>11</v>
      </c>
      <c r="B22" s="101" t="s">
        <v>12</v>
      </c>
      <c r="C22" s="49" t="s">
        <v>366</v>
      </c>
      <c r="D22" s="98"/>
      <c r="E22" s="98"/>
      <c r="F22" s="98"/>
      <c r="G22" s="98"/>
      <c r="H22" s="98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9"/>
      <c r="U22" s="99"/>
      <c r="V22" s="99"/>
    </row>
    <row r="23" spans="1:22" s="93" customFormat="1" ht="61.5" customHeight="1" x14ac:dyDescent="0.2">
      <c r="A23" s="100" t="s">
        <v>13</v>
      </c>
      <c r="B23" s="102" t="s">
        <v>330</v>
      </c>
      <c r="C23" s="49" t="s">
        <v>379</v>
      </c>
      <c r="D23" s="98"/>
      <c r="E23" s="98"/>
      <c r="F23" s="98"/>
      <c r="G23" s="98"/>
      <c r="H23" s="98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9"/>
      <c r="U23" s="99"/>
      <c r="V23" s="99"/>
    </row>
    <row r="24" spans="1:22" s="93" customFormat="1" ht="22.5" customHeight="1" x14ac:dyDescent="0.2">
      <c r="A24" s="165"/>
      <c r="B24" s="166"/>
      <c r="C24" s="167"/>
      <c r="D24" s="98"/>
      <c r="E24" s="98"/>
      <c r="F24" s="98"/>
      <c r="G24" s="98"/>
      <c r="H24" s="98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9"/>
      <c r="U24" s="99"/>
      <c r="V24" s="99"/>
    </row>
    <row r="25" spans="1:22" s="93" customFormat="1" ht="58.5" customHeight="1" x14ac:dyDescent="0.2">
      <c r="A25" s="100" t="s">
        <v>14</v>
      </c>
      <c r="B25" s="103" t="s">
        <v>15</v>
      </c>
      <c r="C25" s="49" t="s">
        <v>329</v>
      </c>
      <c r="D25" s="98"/>
      <c r="E25" s="98"/>
      <c r="F25" s="98"/>
      <c r="G25" s="98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9"/>
      <c r="T25" s="99"/>
      <c r="U25" s="99"/>
      <c r="V25" s="99"/>
    </row>
    <row r="26" spans="1:22" s="93" customFormat="1" ht="42.75" customHeight="1" x14ac:dyDescent="0.2">
      <c r="A26" s="100" t="s">
        <v>16</v>
      </c>
      <c r="B26" s="103" t="s">
        <v>17</v>
      </c>
      <c r="C26" s="49" t="s">
        <v>334</v>
      </c>
      <c r="D26" s="98"/>
      <c r="E26" s="98"/>
      <c r="F26" s="98"/>
      <c r="G26" s="98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9"/>
      <c r="T26" s="99"/>
      <c r="U26" s="99"/>
      <c r="V26" s="99"/>
    </row>
    <row r="27" spans="1:22" s="93" customFormat="1" ht="51.75" customHeight="1" x14ac:dyDescent="0.2">
      <c r="A27" s="100" t="s">
        <v>18</v>
      </c>
      <c r="B27" s="103" t="s">
        <v>19</v>
      </c>
      <c r="C27" s="49" t="s">
        <v>387</v>
      </c>
      <c r="D27" s="98"/>
      <c r="E27" s="98"/>
      <c r="F27" s="98"/>
      <c r="G27" s="98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9"/>
      <c r="T27" s="99"/>
      <c r="U27" s="99"/>
      <c r="V27" s="99"/>
    </row>
    <row r="28" spans="1:22" s="93" customFormat="1" ht="42.75" customHeight="1" x14ac:dyDescent="0.2">
      <c r="A28" s="100" t="s">
        <v>20</v>
      </c>
      <c r="B28" s="103" t="s">
        <v>21</v>
      </c>
      <c r="C28" s="49" t="s">
        <v>329</v>
      </c>
      <c r="D28" s="98"/>
      <c r="E28" s="98"/>
      <c r="F28" s="98"/>
      <c r="G28" s="98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9"/>
      <c r="T28" s="99"/>
      <c r="U28" s="99"/>
      <c r="V28" s="99"/>
    </row>
    <row r="29" spans="1:22" s="93" customFormat="1" ht="51.75" customHeight="1" x14ac:dyDescent="0.2">
      <c r="A29" s="100" t="s">
        <v>22</v>
      </c>
      <c r="B29" s="103" t="s">
        <v>23</v>
      </c>
      <c r="C29" s="49" t="s">
        <v>329</v>
      </c>
      <c r="D29" s="98"/>
      <c r="E29" s="98"/>
      <c r="F29" s="98"/>
      <c r="G29" s="98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9"/>
      <c r="T29" s="99"/>
      <c r="U29" s="99"/>
      <c r="V29" s="99"/>
    </row>
    <row r="30" spans="1:22" s="93" customFormat="1" ht="51.75" customHeight="1" x14ac:dyDescent="0.2">
      <c r="A30" s="100" t="s">
        <v>24</v>
      </c>
      <c r="B30" s="103" t="s">
        <v>25</v>
      </c>
      <c r="C30" s="49" t="s">
        <v>329</v>
      </c>
      <c r="D30" s="98"/>
      <c r="E30" s="98"/>
      <c r="F30" s="98"/>
      <c r="G30" s="98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9"/>
      <c r="T30" s="99"/>
      <c r="U30" s="99"/>
      <c r="V30" s="99"/>
    </row>
    <row r="31" spans="1:22" s="93" customFormat="1" ht="51.75" customHeight="1" x14ac:dyDescent="0.2">
      <c r="A31" s="100" t="s">
        <v>26</v>
      </c>
      <c r="B31" s="103" t="s">
        <v>27</v>
      </c>
      <c r="C31" s="49" t="s">
        <v>329</v>
      </c>
      <c r="D31" s="98"/>
      <c r="E31" s="98"/>
      <c r="F31" s="98"/>
      <c r="G31" s="98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9"/>
      <c r="T31" s="99"/>
      <c r="U31" s="99"/>
      <c r="V31" s="99"/>
    </row>
    <row r="32" spans="1:22" s="93" customFormat="1" ht="51.75" customHeight="1" x14ac:dyDescent="0.2">
      <c r="A32" s="100" t="s">
        <v>28</v>
      </c>
      <c r="B32" s="103" t="s">
        <v>29</v>
      </c>
      <c r="C32" s="49" t="s">
        <v>329</v>
      </c>
      <c r="D32" s="98"/>
      <c r="E32" s="98"/>
      <c r="F32" s="98"/>
      <c r="G32" s="98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9"/>
      <c r="T32" s="99"/>
      <c r="U32" s="99"/>
      <c r="V32" s="99"/>
    </row>
    <row r="33" spans="1:22" s="93" customFormat="1" ht="101.25" customHeight="1" x14ac:dyDescent="0.2">
      <c r="A33" s="100" t="s">
        <v>30</v>
      </c>
      <c r="B33" s="103" t="s">
        <v>31</v>
      </c>
      <c r="C33" s="49" t="s">
        <v>329</v>
      </c>
      <c r="D33" s="98"/>
      <c r="E33" s="98"/>
      <c r="F33" s="98"/>
      <c r="G33" s="98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9"/>
      <c r="T33" s="99"/>
      <c r="U33" s="99"/>
      <c r="V33" s="99"/>
    </row>
    <row r="34" spans="1:22" ht="111" customHeight="1" x14ac:dyDescent="0.25">
      <c r="A34" s="100" t="s">
        <v>32</v>
      </c>
      <c r="B34" s="103" t="s">
        <v>33</v>
      </c>
      <c r="C34" s="49" t="s">
        <v>329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</row>
    <row r="35" spans="1:22" ht="58.5" customHeight="1" x14ac:dyDescent="0.25">
      <c r="A35" s="100" t="s">
        <v>34</v>
      </c>
      <c r="B35" s="103" t="s">
        <v>35</v>
      </c>
      <c r="C35" s="49" t="s">
        <v>329</v>
      </c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</row>
    <row r="36" spans="1:22" ht="51.75" customHeight="1" x14ac:dyDescent="0.25">
      <c r="A36" s="100" t="s">
        <v>36</v>
      </c>
      <c r="B36" s="103" t="s">
        <v>37</v>
      </c>
      <c r="C36" s="49" t="s">
        <v>329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</row>
    <row r="37" spans="1:22" ht="43.5" customHeight="1" x14ac:dyDescent="0.25">
      <c r="A37" s="100" t="s">
        <v>38</v>
      </c>
      <c r="B37" s="103" t="s">
        <v>39</v>
      </c>
      <c r="C37" s="49" t="s">
        <v>329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</row>
    <row r="38" spans="1:22" ht="43.5" customHeight="1" x14ac:dyDescent="0.25">
      <c r="A38" s="100" t="s">
        <v>40</v>
      </c>
      <c r="B38" s="103" t="s">
        <v>41</v>
      </c>
      <c r="C38" s="49" t="s">
        <v>329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</row>
    <row r="39" spans="1:22" ht="23.25" customHeight="1" x14ac:dyDescent="0.25">
      <c r="A39" s="165"/>
      <c r="B39" s="166"/>
      <c r="C39" s="167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</row>
    <row r="40" spans="1:22" ht="63" x14ac:dyDescent="0.25">
      <c r="A40" s="100" t="s">
        <v>42</v>
      </c>
      <c r="B40" s="103" t="s">
        <v>43</v>
      </c>
      <c r="C40" s="49" t="s">
        <v>382</v>
      </c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</row>
    <row r="41" spans="1:22" ht="105.75" customHeight="1" x14ac:dyDescent="0.25">
      <c r="A41" s="100" t="s">
        <v>44</v>
      </c>
      <c r="B41" s="103" t="s">
        <v>45</v>
      </c>
      <c r="C41" s="49" t="s">
        <v>329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</row>
    <row r="42" spans="1:22" ht="83.25" customHeight="1" x14ac:dyDescent="0.25">
      <c r="A42" s="100" t="s">
        <v>46</v>
      </c>
      <c r="B42" s="103" t="s">
        <v>47</v>
      </c>
      <c r="C42" s="49" t="s">
        <v>329</v>
      </c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</row>
    <row r="43" spans="1:22" ht="186" customHeight="1" x14ac:dyDescent="0.25">
      <c r="A43" s="100" t="s">
        <v>48</v>
      </c>
      <c r="B43" s="103" t="s">
        <v>49</v>
      </c>
      <c r="C43" s="49" t="s">
        <v>329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</row>
    <row r="44" spans="1:22" ht="111" customHeight="1" x14ac:dyDescent="0.25">
      <c r="A44" s="100" t="s">
        <v>50</v>
      </c>
      <c r="B44" s="103" t="s">
        <v>51</v>
      </c>
      <c r="C44" s="49" t="s">
        <v>329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</row>
    <row r="45" spans="1:22" ht="120" customHeight="1" x14ac:dyDescent="0.25">
      <c r="A45" s="100" t="s">
        <v>52</v>
      </c>
      <c r="B45" s="103" t="s">
        <v>53</v>
      </c>
      <c r="C45" s="49" t="s">
        <v>329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</row>
    <row r="46" spans="1:22" ht="101.25" customHeight="1" x14ac:dyDescent="0.25">
      <c r="A46" s="100" t="s">
        <v>54</v>
      </c>
      <c r="B46" s="103" t="s">
        <v>55</v>
      </c>
      <c r="C46" s="49" t="s">
        <v>329</v>
      </c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</row>
    <row r="47" spans="1:22" ht="18.75" customHeight="1" x14ac:dyDescent="0.25">
      <c r="A47" s="165"/>
      <c r="B47" s="166"/>
      <c r="C47" s="167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</row>
    <row r="48" spans="1:22" ht="75.75" customHeight="1" x14ac:dyDescent="0.25">
      <c r="A48" s="100" t="s">
        <v>56</v>
      </c>
      <c r="B48" s="103" t="s">
        <v>57</v>
      </c>
      <c r="C48" s="106">
        <v>29.633196030000001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</row>
    <row r="49" spans="1:22" ht="71.25" customHeight="1" x14ac:dyDescent="0.25">
      <c r="A49" s="100" t="s">
        <v>58</v>
      </c>
      <c r="B49" s="103" t="s">
        <v>59</v>
      </c>
      <c r="C49" s="106">
        <f>C48/1.2</f>
        <v>24.694330025000003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</row>
    <row r="50" spans="1:22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</row>
    <row r="51" spans="1:22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</row>
    <row r="52" spans="1:22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</row>
    <row r="53" spans="1:22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</row>
    <row r="54" spans="1:22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</row>
    <row r="55" spans="1:22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</row>
    <row r="56" spans="1:22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</row>
    <row r="57" spans="1:22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</row>
    <row r="58" spans="1:22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</row>
    <row r="59" spans="1:22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</row>
    <row r="60" spans="1:22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</row>
    <row r="61" spans="1:22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</row>
    <row r="62" spans="1:22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</row>
    <row r="63" spans="1:22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</row>
    <row r="64" spans="1:22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</row>
    <row r="65" spans="1:22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</row>
    <row r="66" spans="1:22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</row>
    <row r="67" spans="1:22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</row>
    <row r="68" spans="1:22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</row>
    <row r="69" spans="1:22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</row>
    <row r="70" spans="1:22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</row>
    <row r="71" spans="1:22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</row>
    <row r="72" spans="1:22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</row>
    <row r="73" spans="1:22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</row>
    <row r="74" spans="1:22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</row>
    <row r="75" spans="1:22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</row>
    <row r="76" spans="1:22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</row>
    <row r="77" spans="1:22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</row>
    <row r="78" spans="1:22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</row>
    <row r="79" spans="1:22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</row>
    <row r="80" spans="1:22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</row>
    <row r="81" spans="1:22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</row>
    <row r="82" spans="1:22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</row>
    <row r="83" spans="1:22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</row>
    <row r="84" spans="1:22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</row>
    <row r="85" spans="1:22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</row>
    <row r="86" spans="1:22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</row>
    <row r="87" spans="1:22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</row>
    <row r="88" spans="1:22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</row>
    <row r="89" spans="1:22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</row>
    <row r="90" spans="1:22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</row>
    <row r="91" spans="1:22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</row>
    <row r="92" spans="1:22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</row>
    <row r="93" spans="1:22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</row>
    <row r="94" spans="1:22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</row>
    <row r="95" spans="1:22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</row>
    <row r="96" spans="1:22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</row>
    <row r="97" spans="1:22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</row>
    <row r="98" spans="1:22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</row>
    <row r="99" spans="1:22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</row>
    <row r="100" spans="1:22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</row>
    <row r="101" spans="1:22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</row>
    <row r="102" spans="1:22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</row>
    <row r="103" spans="1:22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</row>
    <row r="104" spans="1:22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</row>
    <row r="105" spans="1:22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</row>
    <row r="106" spans="1:22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</row>
    <row r="107" spans="1:22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</row>
    <row r="108" spans="1:22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</row>
    <row r="109" spans="1:22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</row>
    <row r="110" spans="1:22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</row>
    <row r="111" spans="1:22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</row>
    <row r="112" spans="1:22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</row>
    <row r="113" spans="1:22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</row>
    <row r="114" spans="1:22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</row>
    <row r="115" spans="1:22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</row>
    <row r="116" spans="1:22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</row>
    <row r="117" spans="1:22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</row>
    <row r="118" spans="1:22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</row>
    <row r="119" spans="1:22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</row>
    <row r="120" spans="1:22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</row>
    <row r="121" spans="1:22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</row>
    <row r="122" spans="1:22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</row>
    <row r="123" spans="1:22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</row>
    <row r="124" spans="1:22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</row>
    <row r="125" spans="1:22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</row>
    <row r="126" spans="1:22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</row>
    <row r="127" spans="1:22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</row>
    <row r="128" spans="1:22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</row>
    <row r="129" spans="1:22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</row>
    <row r="130" spans="1:22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</row>
    <row r="131" spans="1:22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</row>
    <row r="132" spans="1:22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</row>
    <row r="133" spans="1:22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</row>
    <row r="134" spans="1:22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</row>
    <row r="135" spans="1:22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</row>
    <row r="136" spans="1:22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</row>
    <row r="137" spans="1:22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</row>
    <row r="138" spans="1:22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</row>
    <row r="139" spans="1:22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</row>
    <row r="140" spans="1:22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</row>
    <row r="141" spans="1:22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</row>
    <row r="142" spans="1:22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</row>
    <row r="143" spans="1:22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</row>
    <row r="144" spans="1:22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</row>
    <row r="145" spans="1:22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</row>
    <row r="146" spans="1:22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</row>
    <row r="147" spans="1:22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4"/>
    </row>
    <row r="148" spans="1:22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</row>
    <row r="149" spans="1:22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</row>
    <row r="150" spans="1:22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</row>
    <row r="151" spans="1:22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</row>
    <row r="152" spans="1:22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</row>
    <row r="153" spans="1:22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  <c r="V153" s="104"/>
    </row>
    <row r="154" spans="1:22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</row>
    <row r="155" spans="1:22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</row>
    <row r="156" spans="1:22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  <c r="V156" s="104"/>
    </row>
    <row r="157" spans="1:22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104"/>
    </row>
    <row r="158" spans="1:22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</row>
    <row r="159" spans="1:22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</row>
    <row r="160" spans="1:22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</row>
    <row r="161" spans="1:22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</row>
    <row r="162" spans="1:22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  <c r="V162" s="104"/>
    </row>
    <row r="163" spans="1:22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</row>
    <row r="164" spans="1:22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</row>
    <row r="165" spans="1:22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</row>
    <row r="166" spans="1:22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</row>
    <row r="167" spans="1:22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</row>
    <row r="168" spans="1:22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</row>
    <row r="169" spans="1:22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</row>
    <row r="170" spans="1:22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</row>
    <row r="171" spans="1:22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</row>
    <row r="172" spans="1:22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</row>
    <row r="173" spans="1:22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</row>
    <row r="174" spans="1:22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</row>
    <row r="175" spans="1:22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</row>
    <row r="176" spans="1:22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</row>
    <row r="177" spans="1:22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</row>
    <row r="178" spans="1:22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</row>
    <row r="179" spans="1:22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  <c r="V179" s="104"/>
    </row>
    <row r="180" spans="1:22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</row>
    <row r="181" spans="1:22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</row>
    <row r="182" spans="1:22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</row>
    <row r="183" spans="1:22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</row>
    <row r="184" spans="1:22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</row>
    <row r="185" spans="1:22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</row>
    <row r="186" spans="1:22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</row>
    <row r="187" spans="1:22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  <c r="V187" s="104"/>
    </row>
    <row r="188" spans="1:22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</row>
    <row r="189" spans="1:22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  <c r="V189" s="104"/>
    </row>
    <row r="190" spans="1:22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</row>
    <row r="191" spans="1:22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</row>
    <row r="192" spans="1:22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</row>
    <row r="193" spans="1:22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</row>
    <row r="194" spans="1:22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</row>
    <row r="195" spans="1:22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</row>
    <row r="196" spans="1:22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</row>
    <row r="197" spans="1:22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</row>
    <row r="198" spans="1:22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</row>
    <row r="199" spans="1:22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  <c r="V199" s="104"/>
    </row>
    <row r="200" spans="1:22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</row>
    <row r="201" spans="1:22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</row>
    <row r="202" spans="1:22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</row>
    <row r="203" spans="1:22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</row>
    <row r="204" spans="1:22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</row>
    <row r="205" spans="1:22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</row>
    <row r="206" spans="1:22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</row>
    <row r="207" spans="1:22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</row>
    <row r="208" spans="1:22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</row>
    <row r="209" spans="1:22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</row>
    <row r="210" spans="1:22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</row>
    <row r="211" spans="1:22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</row>
    <row r="212" spans="1:22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</row>
    <row r="213" spans="1:22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</row>
    <row r="214" spans="1:22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</row>
    <row r="215" spans="1:22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</row>
    <row r="216" spans="1:22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  <c r="V216" s="104"/>
    </row>
    <row r="217" spans="1:22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  <c r="V217" s="104"/>
    </row>
    <row r="218" spans="1:22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</row>
    <row r="219" spans="1:22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</row>
    <row r="220" spans="1:22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</row>
    <row r="221" spans="1:22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</row>
    <row r="222" spans="1:22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</row>
    <row r="223" spans="1:22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</row>
    <row r="224" spans="1:22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  <c r="V224" s="104"/>
    </row>
    <row r="225" spans="1:22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</row>
    <row r="226" spans="1:22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  <c r="V226" s="104"/>
    </row>
    <row r="227" spans="1:22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</row>
    <row r="228" spans="1:22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</row>
    <row r="229" spans="1:22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</row>
    <row r="230" spans="1:22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</row>
    <row r="231" spans="1:22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</row>
    <row r="232" spans="1:22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  <c r="V232" s="104"/>
    </row>
    <row r="233" spans="1:22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</row>
    <row r="234" spans="1:22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</row>
    <row r="235" spans="1:22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</row>
    <row r="236" spans="1:22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</row>
    <row r="237" spans="1:22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</row>
    <row r="238" spans="1:22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</row>
    <row r="239" spans="1:22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</row>
    <row r="240" spans="1:22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</row>
    <row r="241" spans="1:22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</row>
    <row r="242" spans="1:22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</row>
    <row r="243" spans="1:22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</row>
    <row r="244" spans="1:22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</row>
    <row r="245" spans="1:22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</row>
    <row r="246" spans="1:22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</row>
    <row r="247" spans="1:22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</row>
    <row r="248" spans="1:22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</row>
    <row r="249" spans="1:22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</row>
    <row r="250" spans="1:22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</row>
    <row r="251" spans="1:22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</row>
    <row r="252" spans="1:22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</row>
    <row r="253" spans="1:22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</row>
    <row r="254" spans="1:22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</row>
    <row r="255" spans="1:22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</row>
    <row r="256" spans="1:22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  <c r="V256" s="104"/>
    </row>
    <row r="257" spans="1:22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</row>
    <row r="258" spans="1:22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</row>
    <row r="259" spans="1:22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</row>
    <row r="260" spans="1:22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  <c r="V260" s="104"/>
    </row>
    <row r="261" spans="1:22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  <c r="V261" s="104"/>
    </row>
    <row r="262" spans="1:22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  <c r="V262" s="104"/>
    </row>
    <row r="263" spans="1:22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  <c r="V263" s="104"/>
    </row>
    <row r="264" spans="1:22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  <c r="V264" s="104"/>
    </row>
    <row r="265" spans="1:22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  <c r="V265" s="104"/>
    </row>
    <row r="266" spans="1:22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</row>
    <row r="267" spans="1:22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</row>
    <row r="268" spans="1:22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  <c r="V268" s="104"/>
    </row>
    <row r="269" spans="1:22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</row>
    <row r="270" spans="1:22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  <c r="V270" s="104"/>
    </row>
    <row r="271" spans="1:22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  <c r="V271" s="104"/>
    </row>
    <row r="272" spans="1:22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</row>
    <row r="273" spans="1:22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  <c r="V273" s="104"/>
    </row>
    <row r="274" spans="1:22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  <c r="V274" s="104"/>
    </row>
    <row r="275" spans="1:22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  <c r="V275" s="104"/>
    </row>
    <row r="276" spans="1:22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</row>
    <row r="277" spans="1:22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</row>
    <row r="278" spans="1:22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  <c r="V278" s="104"/>
    </row>
    <row r="279" spans="1:22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  <c r="V279" s="104"/>
    </row>
    <row r="280" spans="1:22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  <c r="V280" s="104"/>
    </row>
    <row r="281" spans="1:22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  <c r="V281" s="104"/>
    </row>
    <row r="282" spans="1:22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  <c r="V282" s="104"/>
    </row>
    <row r="283" spans="1:22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  <c r="V283" s="104"/>
    </row>
    <row r="284" spans="1:22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  <c r="V284" s="104"/>
    </row>
    <row r="285" spans="1:22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</row>
    <row r="286" spans="1:22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  <c r="V286" s="104"/>
    </row>
    <row r="287" spans="1:22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  <c r="V287" s="104"/>
    </row>
    <row r="288" spans="1:22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  <c r="V288" s="104"/>
    </row>
    <row r="289" spans="1:22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  <c r="V289" s="104"/>
    </row>
    <row r="290" spans="1:22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  <c r="V290" s="104"/>
    </row>
    <row r="291" spans="1:22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  <c r="V291" s="104"/>
    </row>
    <row r="292" spans="1:22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</row>
    <row r="293" spans="1:22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  <c r="V293" s="104"/>
    </row>
    <row r="294" spans="1:22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  <c r="V294" s="104"/>
    </row>
    <row r="295" spans="1:22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  <c r="V295" s="104"/>
    </row>
    <row r="296" spans="1:22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  <c r="V296" s="104"/>
    </row>
    <row r="297" spans="1:22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</row>
    <row r="298" spans="1:22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  <c r="V298" s="104"/>
    </row>
    <row r="299" spans="1:22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  <c r="V299" s="104"/>
    </row>
    <row r="300" spans="1:22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  <c r="V300" s="104"/>
    </row>
    <row r="301" spans="1:22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  <c r="V301" s="104"/>
    </row>
    <row r="302" spans="1:22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  <c r="V302" s="104"/>
    </row>
    <row r="303" spans="1:22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  <c r="V303" s="104"/>
    </row>
    <row r="304" spans="1:22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  <c r="V304" s="104"/>
    </row>
    <row r="305" spans="1:22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  <c r="V305" s="104"/>
    </row>
    <row r="306" spans="1:22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  <c r="V306" s="104"/>
    </row>
    <row r="307" spans="1:22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  <c r="V307" s="104"/>
    </row>
    <row r="308" spans="1:22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  <c r="V308" s="104"/>
    </row>
    <row r="309" spans="1:22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  <c r="V309" s="104"/>
    </row>
    <row r="310" spans="1:22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  <c r="V310" s="104"/>
    </row>
    <row r="311" spans="1:22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  <c r="V311" s="104"/>
    </row>
    <row r="312" spans="1:22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  <c r="V312" s="104"/>
    </row>
    <row r="313" spans="1:22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  <c r="V313" s="104"/>
    </row>
    <row r="314" spans="1:22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  <c r="V314" s="104"/>
    </row>
    <row r="315" spans="1:22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  <c r="V315" s="104"/>
    </row>
    <row r="316" spans="1:22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  <c r="V316" s="104"/>
    </row>
    <row r="317" spans="1:22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  <c r="V317" s="104"/>
    </row>
    <row r="318" spans="1:22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  <c r="V318" s="104"/>
    </row>
    <row r="319" spans="1:22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  <c r="V319" s="104"/>
    </row>
    <row r="320" spans="1:22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  <c r="V320" s="104"/>
    </row>
    <row r="321" spans="1:22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  <c r="V321" s="104"/>
    </row>
    <row r="322" spans="1:22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  <c r="V322" s="104"/>
    </row>
    <row r="323" spans="1:22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</row>
    <row r="324" spans="1:22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  <c r="V324" s="104"/>
    </row>
    <row r="325" spans="1:22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  <c r="V325" s="104"/>
    </row>
    <row r="326" spans="1:22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  <c r="V326" s="104"/>
    </row>
    <row r="327" spans="1:22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  <c r="V327" s="104"/>
    </row>
    <row r="328" spans="1:22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  <c r="V328" s="104"/>
    </row>
    <row r="329" spans="1:22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  <c r="V329" s="104"/>
    </row>
    <row r="330" spans="1:22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  <c r="V330" s="104"/>
    </row>
    <row r="331" spans="1:22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  <c r="V331" s="104"/>
    </row>
    <row r="332" spans="1:22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  <c r="V332" s="104"/>
    </row>
    <row r="333" spans="1:22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  <c r="V333" s="104"/>
    </row>
    <row r="334" spans="1:22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  <c r="V334" s="104"/>
    </row>
    <row r="335" spans="1:22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  <c r="V335" s="104"/>
    </row>
    <row r="336" spans="1:22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  <c r="V336" s="104"/>
    </row>
    <row r="337" spans="1:22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  <c r="V337" s="104"/>
    </row>
    <row r="338" spans="1:22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F1" zoomScale="70" zoomScaleNormal="70" workbookViewId="0">
      <selection activeCell="K23" sqref="K23"/>
    </sheetView>
  </sheetViews>
  <sheetFormatPr defaultRowHeight="15" x14ac:dyDescent="0.25"/>
  <cols>
    <col min="1" max="1" width="7.42578125" style="153" customWidth="1"/>
    <col min="2" max="2" width="35.28515625" style="153" customWidth="1"/>
    <col min="3" max="3" width="31.140625" style="153" customWidth="1"/>
    <col min="4" max="4" width="25" style="153" customWidth="1"/>
    <col min="5" max="5" width="50" style="153" customWidth="1"/>
    <col min="6" max="6" width="57" style="153" customWidth="1"/>
    <col min="7" max="7" width="57.5703125" style="153" customWidth="1"/>
    <col min="8" max="10" width="20.5703125" style="153" customWidth="1"/>
    <col min="11" max="11" width="16" style="153" customWidth="1"/>
    <col min="12" max="12" width="20.5703125" style="153" customWidth="1"/>
    <col min="13" max="13" width="21.28515625" style="153" customWidth="1"/>
    <col min="14" max="14" width="23.85546875" style="153" customWidth="1"/>
    <col min="15" max="15" width="21" style="153" customWidth="1"/>
    <col min="16" max="16" width="23.85546875" style="153" customWidth="1"/>
    <col min="17" max="17" width="58" style="153" customWidth="1"/>
    <col min="18" max="18" width="27" style="153" customWidth="1"/>
    <col min="19" max="19" width="43" style="153" customWidth="1"/>
    <col min="20" max="16384" width="9.140625" style="153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2" t="str">
        <f>'1. паспорт местоположение'!A5:C5</f>
        <v>Год раскрытия информации: 2025 год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</row>
    <row r="5" spans="1:28" s="2" customFormat="1" ht="15.75" x14ac:dyDescent="0.2">
      <c r="A5" s="6"/>
    </row>
    <row r="6" spans="1:28" s="2" customFormat="1" ht="18.75" x14ac:dyDescent="0.2">
      <c r="A6" s="183" t="s">
        <v>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4" t="str">
        <f>'[1]1. паспорт местоположение'!A9:C9</f>
        <v>Филиал "Северо-Западный" АО "Оборонэнерго"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5" t="s">
        <v>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4" t="str">
        <f>'1. паспорт местоположение'!A12:C12</f>
        <v>Р/СЗ/47/02/0019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5" t="s">
        <v>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40"/>
      <c r="U13" s="140"/>
      <c r="V13" s="140"/>
      <c r="W13" s="140"/>
      <c r="X13" s="140"/>
      <c r="Y13" s="140"/>
      <c r="Z13" s="140"/>
      <c r="AA13" s="140"/>
      <c r="AB13" s="140"/>
    </row>
    <row r="14" spans="1:28" s="11" customFormat="1" ht="15.75" x14ac:dyDescent="0.2">
      <c r="A14" s="184" t="str">
        <f>'1. паспорт местоположение'!A15:C15</f>
        <v>Выполнение комплекса работ «под ключ» в целях осуществления технологического присоединения энергопринимающих устройств заявителей: «ВЛ-6 кВ от ВЛ-6 кВ ф.607-11 от оп. № 14 к КТП СНТ «Агата», расположенного на земельных участках по адресу: Ленинградская область, Всеволожский муниципальный район, Агалатовское сельское поселение (к.н. 47:07:0157001:4677); Ленинградская область, Всеволожский муниципальный район, справа от Приозерского шоссе в районе 25-го км (к.н. 47:07:0157001:1106), «Земельный участок», по адресу: Ленинградская область, Всеволожский район, 25-й км Приозерского шоссе (к.н. 47:07:0161001:1), ВРУ-0,23кВ жилого дома (кад. № 47:07:0449001:460), расположенного на земельном участке по адресу: Ленинградская область, Всеволожский район, 19 км Приозерского шоссе, СНТ «Агалатово», уч. 209 (кад. № 47:07:0449001:339)(Объект "Алмаз Антей") 418/3ТП/СЗФ-2023 от 27.10.2023, 575-3ТП-СЗФ-2023 от 11.01.2024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41"/>
      <c r="U14" s="141"/>
      <c r="V14" s="141"/>
      <c r="W14" s="141"/>
      <c r="X14" s="141"/>
      <c r="Y14" s="141"/>
      <c r="Z14" s="141"/>
      <c r="AA14" s="141"/>
      <c r="AB14" s="141"/>
    </row>
    <row r="15" spans="1:28" s="11" customFormat="1" ht="15" customHeight="1" x14ac:dyDescent="0.2">
      <c r="A15" s="185" t="s">
        <v>6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42"/>
      <c r="U15" s="142"/>
      <c r="V15" s="142"/>
      <c r="W15" s="142"/>
      <c r="X15" s="142"/>
      <c r="Y15" s="142"/>
      <c r="Z15" s="142"/>
      <c r="AA15" s="142"/>
      <c r="AB15" s="142"/>
    </row>
    <row r="16" spans="1:28" s="11" customFormat="1" ht="15" customHeight="1" x14ac:dyDescent="0.2">
      <c r="A16" s="177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39"/>
      <c r="U16" s="139"/>
      <c r="V16" s="139"/>
      <c r="W16" s="139"/>
      <c r="X16" s="139"/>
      <c r="Y16" s="139"/>
    </row>
    <row r="17" spans="1:28" s="11" customFormat="1" ht="45.75" customHeight="1" x14ac:dyDescent="0.2">
      <c r="A17" s="178" t="s">
        <v>341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43"/>
      <c r="U17" s="143"/>
      <c r="V17" s="143"/>
      <c r="W17" s="143"/>
      <c r="X17" s="143"/>
      <c r="Y17" s="143"/>
      <c r="Z17" s="143"/>
      <c r="AA17" s="143"/>
      <c r="AB17" s="143"/>
    </row>
    <row r="18" spans="1:28" s="11" customFormat="1" ht="15" customHeight="1" x14ac:dyDescent="0.2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39"/>
      <c r="U18" s="139"/>
      <c r="V18" s="139"/>
      <c r="W18" s="139"/>
      <c r="X18" s="139"/>
      <c r="Y18" s="139"/>
    </row>
    <row r="19" spans="1:28" s="11" customFormat="1" ht="54" customHeight="1" x14ac:dyDescent="0.2">
      <c r="A19" s="175" t="s">
        <v>8</v>
      </c>
      <c r="B19" s="175" t="s">
        <v>342</v>
      </c>
      <c r="C19" s="180" t="s">
        <v>343</v>
      </c>
      <c r="D19" s="175" t="s">
        <v>344</v>
      </c>
      <c r="E19" s="175" t="s">
        <v>345</v>
      </c>
      <c r="F19" s="175" t="s">
        <v>346</v>
      </c>
      <c r="G19" s="175" t="s">
        <v>347</v>
      </c>
      <c r="H19" s="175" t="s">
        <v>348</v>
      </c>
      <c r="I19" s="175" t="s">
        <v>349</v>
      </c>
      <c r="J19" s="175" t="s">
        <v>350</v>
      </c>
      <c r="K19" s="175" t="s">
        <v>60</v>
      </c>
      <c r="L19" s="175" t="s">
        <v>351</v>
      </c>
      <c r="M19" s="175" t="s">
        <v>352</v>
      </c>
      <c r="N19" s="175" t="s">
        <v>353</v>
      </c>
      <c r="O19" s="175" t="s">
        <v>354</v>
      </c>
      <c r="P19" s="175" t="s">
        <v>355</v>
      </c>
      <c r="Q19" s="175" t="s">
        <v>356</v>
      </c>
      <c r="R19" s="175"/>
      <c r="S19" s="176" t="s">
        <v>357</v>
      </c>
      <c r="T19" s="139"/>
      <c r="U19" s="139"/>
      <c r="V19" s="139"/>
      <c r="W19" s="139"/>
      <c r="X19" s="139"/>
      <c r="Y19" s="139"/>
    </row>
    <row r="20" spans="1:28" s="11" customFormat="1" ht="180.75" customHeight="1" x14ac:dyDescent="0.2">
      <c r="A20" s="175"/>
      <c r="B20" s="175"/>
      <c r="C20" s="181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44" t="s">
        <v>358</v>
      </c>
      <c r="R20" s="145" t="s">
        <v>359</v>
      </c>
      <c r="S20" s="176"/>
      <c r="T20" s="146"/>
      <c r="U20" s="146"/>
      <c r="V20" s="146"/>
      <c r="W20" s="146"/>
      <c r="X20" s="146"/>
      <c r="Y20" s="146"/>
      <c r="Z20" s="147"/>
      <c r="AA20" s="147"/>
      <c r="AB20" s="147"/>
    </row>
    <row r="21" spans="1:28" s="11" customFormat="1" ht="18.75" x14ac:dyDescent="0.2">
      <c r="A21" s="144">
        <v>1</v>
      </c>
      <c r="B21" s="148">
        <v>2</v>
      </c>
      <c r="C21" s="144">
        <v>3</v>
      </c>
      <c r="D21" s="148">
        <v>4</v>
      </c>
      <c r="E21" s="144">
        <v>5</v>
      </c>
      <c r="F21" s="148">
        <v>6</v>
      </c>
      <c r="G21" s="144">
        <v>7</v>
      </c>
      <c r="H21" s="148">
        <v>8</v>
      </c>
      <c r="I21" s="144">
        <v>9</v>
      </c>
      <c r="J21" s="148">
        <v>10</v>
      </c>
      <c r="K21" s="144">
        <v>11</v>
      </c>
      <c r="L21" s="148">
        <v>12</v>
      </c>
      <c r="M21" s="144">
        <v>13</v>
      </c>
      <c r="N21" s="148">
        <v>14</v>
      </c>
      <c r="O21" s="144">
        <v>15</v>
      </c>
      <c r="P21" s="148">
        <v>16</v>
      </c>
      <c r="Q21" s="144">
        <v>17</v>
      </c>
      <c r="R21" s="148">
        <v>18</v>
      </c>
      <c r="S21" s="144">
        <v>19</v>
      </c>
      <c r="T21" s="146"/>
      <c r="U21" s="146"/>
      <c r="V21" s="146"/>
      <c r="W21" s="146"/>
      <c r="X21" s="146"/>
      <c r="Y21" s="146"/>
      <c r="Z21" s="147"/>
      <c r="AA21" s="147"/>
      <c r="AB21" s="147"/>
    </row>
    <row r="22" spans="1:28" s="151" customFormat="1" ht="107.25" customHeight="1" x14ac:dyDescent="0.3">
      <c r="A22" s="149">
        <v>1</v>
      </c>
      <c r="B22" s="161" t="s">
        <v>383</v>
      </c>
      <c r="C22" s="149" t="s">
        <v>329</v>
      </c>
      <c r="D22" s="149" t="s">
        <v>367</v>
      </c>
      <c r="E22" s="161" t="s">
        <v>384</v>
      </c>
      <c r="F22" s="149" t="s">
        <v>368</v>
      </c>
      <c r="G22" s="149" t="s">
        <v>369</v>
      </c>
      <c r="H22" s="149">
        <v>163</v>
      </c>
      <c r="I22" s="149">
        <v>0</v>
      </c>
      <c r="J22" s="149">
        <v>163</v>
      </c>
      <c r="K22" s="149">
        <v>6</v>
      </c>
      <c r="L22" s="149">
        <v>2</v>
      </c>
      <c r="M22" s="149">
        <v>0</v>
      </c>
      <c r="N22" s="149">
        <v>0</v>
      </c>
      <c r="O22" s="149">
        <v>0</v>
      </c>
      <c r="P22" s="149">
        <v>0</v>
      </c>
      <c r="Q22" s="161" t="s">
        <v>385</v>
      </c>
      <c r="R22" s="149" t="s">
        <v>329</v>
      </c>
      <c r="S22" s="149">
        <v>29.63</v>
      </c>
      <c r="T22" s="150"/>
      <c r="U22" s="150"/>
      <c r="V22" s="150"/>
      <c r="W22" s="150"/>
      <c r="X22" s="150"/>
      <c r="Y22" s="150"/>
      <c r="Z22" s="150"/>
      <c r="AA22" s="150"/>
      <c r="AB22" s="150"/>
    </row>
    <row r="23" spans="1:28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</row>
    <row r="24" spans="1:28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</row>
    <row r="25" spans="1:28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</row>
    <row r="26" spans="1:28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</row>
    <row r="27" spans="1:28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</row>
    <row r="28" spans="1:28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</row>
    <row r="29" spans="1:28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</row>
    <row r="30" spans="1:28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</row>
    <row r="31" spans="1:28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</row>
    <row r="32" spans="1:28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</row>
    <row r="33" spans="1:28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</row>
    <row r="34" spans="1:28" x14ac:dyDescent="0.25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</row>
    <row r="35" spans="1:28" x14ac:dyDescent="0.25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</row>
    <row r="36" spans="1:28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</row>
    <row r="37" spans="1:28" x14ac:dyDescent="0.25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</row>
    <row r="38" spans="1:28" x14ac:dyDescent="0.25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</row>
    <row r="39" spans="1:28" x14ac:dyDescent="0.25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</row>
    <row r="40" spans="1:28" x14ac:dyDescent="0.25">
      <c r="A40" s="152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</row>
    <row r="41" spans="1:28" x14ac:dyDescent="0.25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</row>
    <row r="42" spans="1:28" x14ac:dyDescent="0.25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</row>
    <row r="43" spans="1:28" x14ac:dyDescent="0.25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</row>
    <row r="44" spans="1:28" x14ac:dyDescent="0.2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</row>
    <row r="45" spans="1:28" x14ac:dyDescent="0.25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</row>
    <row r="46" spans="1:28" x14ac:dyDescent="0.25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</row>
    <row r="47" spans="1:28" x14ac:dyDescent="0.2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</row>
    <row r="48" spans="1:28" x14ac:dyDescent="0.25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</row>
    <row r="49" spans="1:28" x14ac:dyDescent="0.25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</row>
    <row r="50" spans="1:28" x14ac:dyDescent="0.2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</row>
    <row r="51" spans="1:28" x14ac:dyDescent="0.2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</row>
    <row r="52" spans="1:28" x14ac:dyDescent="0.25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</row>
    <row r="53" spans="1:28" x14ac:dyDescent="0.25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</row>
    <row r="54" spans="1:28" x14ac:dyDescent="0.25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</row>
    <row r="55" spans="1:28" x14ac:dyDescent="0.25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</row>
    <row r="56" spans="1:28" x14ac:dyDescent="0.25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</row>
    <row r="57" spans="1:28" x14ac:dyDescent="0.25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</row>
    <row r="58" spans="1:28" x14ac:dyDescent="0.25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</row>
    <row r="59" spans="1:28" x14ac:dyDescent="0.25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</row>
    <row r="60" spans="1:28" x14ac:dyDescent="0.25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</row>
    <row r="61" spans="1:28" x14ac:dyDescent="0.25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</row>
    <row r="62" spans="1:28" x14ac:dyDescent="0.25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</row>
    <row r="63" spans="1:28" x14ac:dyDescent="0.25">
      <c r="A63" s="152"/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</row>
    <row r="64" spans="1:28" x14ac:dyDescent="0.25">
      <c r="A64" s="152"/>
      <c r="B64" s="15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</row>
    <row r="65" spans="1:28" x14ac:dyDescent="0.25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</row>
    <row r="66" spans="1:28" x14ac:dyDescent="0.25">
      <c r="A66" s="152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</row>
    <row r="67" spans="1:28" x14ac:dyDescent="0.25">
      <c r="A67" s="152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</row>
    <row r="68" spans="1:28" x14ac:dyDescent="0.25">
      <c r="A68" s="152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</row>
    <row r="69" spans="1:28" x14ac:dyDescent="0.25">
      <c r="A69" s="152"/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</row>
    <row r="70" spans="1:28" x14ac:dyDescent="0.25">
      <c r="A70" s="152"/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</row>
    <row r="71" spans="1:28" x14ac:dyDescent="0.25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</row>
    <row r="72" spans="1:28" x14ac:dyDescent="0.25">
      <c r="A72" s="152"/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</row>
    <row r="73" spans="1:28" x14ac:dyDescent="0.25">
      <c r="A73" s="152"/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</row>
    <row r="74" spans="1:28" x14ac:dyDescent="0.25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</row>
    <row r="75" spans="1:28" x14ac:dyDescent="0.25">
      <c r="A75" s="152"/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</row>
    <row r="76" spans="1:28" x14ac:dyDescent="0.25">
      <c r="A76" s="152"/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</row>
    <row r="77" spans="1:28" x14ac:dyDescent="0.25">
      <c r="A77" s="152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</row>
    <row r="78" spans="1:28" x14ac:dyDescent="0.25">
      <c r="A78" s="152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</row>
    <row r="79" spans="1:28" x14ac:dyDescent="0.25">
      <c r="A79" s="152"/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</row>
    <row r="80" spans="1:28" x14ac:dyDescent="0.25">
      <c r="A80" s="152"/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</row>
    <row r="81" spans="1:28" x14ac:dyDescent="0.25">
      <c r="A81" s="152"/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</row>
    <row r="82" spans="1:28" x14ac:dyDescent="0.25">
      <c r="A82" s="152"/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</row>
    <row r="83" spans="1:28" x14ac:dyDescent="0.25">
      <c r="A83" s="152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</row>
    <row r="84" spans="1:28" x14ac:dyDescent="0.25">
      <c r="A84" s="152"/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2"/>
      <c r="Z84" s="152"/>
      <c r="AA84" s="152"/>
      <c r="AB84" s="152"/>
    </row>
    <row r="85" spans="1:28" x14ac:dyDescent="0.25">
      <c r="A85" s="152"/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</row>
    <row r="86" spans="1:28" x14ac:dyDescent="0.25">
      <c r="A86" s="152"/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</row>
    <row r="87" spans="1:28" x14ac:dyDescent="0.25">
      <c r="A87" s="152"/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52"/>
      <c r="W87" s="152"/>
      <c r="X87" s="152"/>
      <c r="Y87" s="152"/>
      <c r="Z87" s="152"/>
      <c r="AA87" s="152"/>
      <c r="AB87" s="152"/>
    </row>
    <row r="88" spans="1:28" x14ac:dyDescent="0.25">
      <c r="A88" s="152"/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  <c r="U88" s="152"/>
      <c r="V88" s="152"/>
      <c r="W88" s="152"/>
      <c r="X88" s="152"/>
      <c r="Y88" s="152"/>
      <c r="Z88" s="152"/>
      <c r="AA88" s="152"/>
      <c r="AB88" s="152"/>
    </row>
    <row r="89" spans="1:28" x14ac:dyDescent="0.25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</row>
    <row r="90" spans="1:28" x14ac:dyDescent="0.25">
      <c r="A90" s="152"/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</row>
    <row r="91" spans="1:28" x14ac:dyDescent="0.25">
      <c r="A91" s="152"/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</row>
    <row r="92" spans="1:28" x14ac:dyDescent="0.25">
      <c r="A92" s="152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</row>
    <row r="93" spans="1:28" x14ac:dyDescent="0.25">
      <c r="A93" s="152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52"/>
      <c r="W93" s="152"/>
      <c r="X93" s="152"/>
      <c r="Y93" s="152"/>
      <c r="Z93" s="152"/>
      <c r="AA93" s="152"/>
      <c r="AB93" s="152"/>
    </row>
    <row r="94" spans="1:28" x14ac:dyDescent="0.25">
      <c r="A94" s="152"/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52"/>
      <c r="P94" s="152"/>
      <c r="Q94" s="152"/>
      <c r="R94" s="152"/>
      <c r="S94" s="152"/>
      <c r="T94" s="152"/>
      <c r="U94" s="152"/>
      <c r="V94" s="152"/>
      <c r="W94" s="152"/>
      <c r="X94" s="152"/>
      <c r="Y94" s="152"/>
      <c r="Z94" s="152"/>
      <c r="AA94" s="152"/>
      <c r="AB94" s="152"/>
    </row>
    <row r="95" spans="1:28" x14ac:dyDescent="0.25">
      <c r="A95" s="152"/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</row>
    <row r="96" spans="1:28" x14ac:dyDescent="0.25">
      <c r="A96" s="152"/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</row>
    <row r="97" spans="1:28" x14ac:dyDescent="0.25">
      <c r="A97" s="152"/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</row>
    <row r="98" spans="1:28" x14ac:dyDescent="0.25">
      <c r="A98" s="152"/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  <c r="V98" s="152"/>
      <c r="W98" s="152"/>
      <c r="X98" s="152"/>
      <c r="Y98" s="152"/>
      <c r="Z98" s="152"/>
      <c r="AA98" s="152"/>
      <c r="AB98" s="152"/>
    </row>
    <row r="99" spans="1:28" x14ac:dyDescent="0.25">
      <c r="A99" s="152"/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2"/>
      <c r="X99" s="152"/>
      <c r="Y99" s="152"/>
      <c r="Z99" s="152"/>
      <c r="AA99" s="152"/>
      <c r="AB99" s="152"/>
    </row>
    <row r="100" spans="1:28" x14ac:dyDescent="0.25">
      <c r="A100" s="152"/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2"/>
      <c r="U100" s="152"/>
      <c r="V100" s="152"/>
      <c r="W100" s="152"/>
      <c r="X100" s="152"/>
      <c r="Y100" s="152"/>
      <c r="Z100" s="152"/>
      <c r="AA100" s="152"/>
      <c r="AB100" s="152"/>
    </row>
    <row r="101" spans="1:28" x14ac:dyDescent="0.25">
      <c r="A101" s="152"/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52"/>
      <c r="V101" s="152"/>
      <c r="W101" s="152"/>
      <c r="X101" s="152"/>
      <c r="Y101" s="152"/>
      <c r="Z101" s="152"/>
      <c r="AA101" s="152"/>
      <c r="AB101" s="152"/>
    </row>
    <row r="102" spans="1:28" x14ac:dyDescent="0.25">
      <c r="A102" s="152"/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</row>
    <row r="103" spans="1:28" x14ac:dyDescent="0.25">
      <c r="A103" s="152"/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</row>
    <row r="104" spans="1:28" x14ac:dyDescent="0.25">
      <c r="A104" s="152"/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</row>
    <row r="105" spans="1:28" x14ac:dyDescent="0.25">
      <c r="A105" s="152"/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</row>
    <row r="106" spans="1:28" x14ac:dyDescent="0.25">
      <c r="A106" s="152"/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52"/>
      <c r="V106" s="152"/>
      <c r="W106" s="152"/>
      <c r="X106" s="152"/>
      <c r="Y106" s="152"/>
      <c r="Z106" s="152"/>
      <c r="AA106" s="152"/>
      <c r="AB106" s="152"/>
    </row>
    <row r="107" spans="1:28" x14ac:dyDescent="0.25">
      <c r="A107" s="152"/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</row>
    <row r="108" spans="1:28" x14ac:dyDescent="0.25">
      <c r="A108" s="152"/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</row>
    <row r="109" spans="1:28" x14ac:dyDescent="0.25">
      <c r="A109" s="152"/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2"/>
      <c r="U109" s="152"/>
      <c r="V109" s="152"/>
      <c r="W109" s="152"/>
      <c r="X109" s="152"/>
      <c r="Y109" s="152"/>
      <c r="Z109" s="152"/>
      <c r="AA109" s="152"/>
      <c r="AB109" s="152"/>
    </row>
    <row r="110" spans="1:28" x14ac:dyDescent="0.25">
      <c r="A110" s="152"/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  <c r="Y110" s="152"/>
      <c r="Z110" s="152"/>
      <c r="AA110" s="152"/>
      <c r="AB110" s="152"/>
    </row>
    <row r="111" spans="1:28" x14ac:dyDescent="0.25">
      <c r="A111" s="152"/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</row>
    <row r="112" spans="1:28" x14ac:dyDescent="0.25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2"/>
      <c r="V112" s="152"/>
      <c r="W112" s="152"/>
      <c r="X112" s="152"/>
      <c r="Y112" s="152"/>
      <c r="Z112" s="152"/>
      <c r="AA112" s="152"/>
      <c r="AB112" s="152"/>
    </row>
    <row r="113" spans="1:28" x14ac:dyDescent="0.25">
      <c r="A113" s="152"/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</row>
    <row r="114" spans="1:28" x14ac:dyDescent="0.25">
      <c r="A114" s="152"/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52"/>
      <c r="V114" s="152"/>
      <c r="W114" s="152"/>
      <c r="X114" s="152"/>
      <c r="Y114" s="152"/>
      <c r="Z114" s="152"/>
      <c r="AA114" s="152"/>
      <c r="AB114" s="152"/>
    </row>
    <row r="115" spans="1:28" x14ac:dyDescent="0.25">
      <c r="A115" s="152"/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</row>
    <row r="116" spans="1:28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  <c r="V116" s="152"/>
      <c r="W116" s="152"/>
      <c r="X116" s="152"/>
      <c r="Y116" s="152"/>
      <c r="Z116" s="152"/>
      <c r="AA116" s="152"/>
      <c r="AB116" s="152"/>
    </row>
    <row r="117" spans="1:28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2"/>
      <c r="U117" s="152"/>
      <c r="V117" s="152"/>
      <c r="W117" s="152"/>
      <c r="X117" s="152"/>
      <c r="Y117" s="152"/>
      <c r="Z117" s="152"/>
      <c r="AA117" s="152"/>
      <c r="AB117" s="152"/>
    </row>
    <row r="118" spans="1:28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</row>
    <row r="119" spans="1:28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2"/>
      <c r="U119" s="152"/>
      <c r="V119" s="152"/>
      <c r="W119" s="152"/>
      <c r="X119" s="152"/>
      <c r="Y119" s="152"/>
      <c r="Z119" s="152"/>
      <c r="AA119" s="152"/>
      <c r="AB119" s="152"/>
    </row>
    <row r="120" spans="1:28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</row>
    <row r="121" spans="1:28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</row>
    <row r="122" spans="1:28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2"/>
      <c r="T122" s="152"/>
      <c r="U122" s="152"/>
      <c r="V122" s="152"/>
      <c r="W122" s="152"/>
      <c r="X122" s="152"/>
      <c r="Y122" s="152"/>
      <c r="Z122" s="152"/>
      <c r="AA122" s="152"/>
      <c r="AB122" s="152"/>
    </row>
    <row r="123" spans="1:28" x14ac:dyDescent="0.25">
      <c r="A123" s="152"/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  <c r="Y123" s="152"/>
      <c r="Z123" s="152"/>
      <c r="AA123" s="152"/>
      <c r="AB123" s="152"/>
    </row>
    <row r="124" spans="1:28" x14ac:dyDescent="0.25">
      <c r="A124" s="152"/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P124" s="152"/>
      <c r="Q124" s="152"/>
      <c r="R124" s="152"/>
      <c r="S124" s="152"/>
      <c r="T124" s="152"/>
      <c r="U124" s="152"/>
      <c r="V124" s="152"/>
      <c r="W124" s="152"/>
      <c r="X124" s="152"/>
      <c r="Y124" s="152"/>
      <c r="Z124" s="152"/>
      <c r="AA124" s="152"/>
      <c r="AB124" s="152"/>
    </row>
    <row r="125" spans="1:28" x14ac:dyDescent="0.25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52"/>
      <c r="V125" s="152"/>
      <c r="W125" s="152"/>
      <c r="X125" s="152"/>
      <c r="Y125" s="152"/>
      <c r="Z125" s="152"/>
      <c r="AA125" s="152"/>
      <c r="AB125" s="152"/>
    </row>
    <row r="126" spans="1:28" x14ac:dyDescent="0.25">
      <c r="A126" s="152"/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  <c r="Q126" s="152"/>
      <c r="R126" s="152"/>
      <c r="S126" s="152"/>
      <c r="T126" s="152"/>
      <c r="U126" s="152"/>
      <c r="V126" s="152"/>
      <c r="W126" s="152"/>
      <c r="X126" s="152"/>
      <c r="Y126" s="152"/>
      <c r="Z126" s="152"/>
      <c r="AA126" s="152"/>
      <c r="AB126" s="152"/>
    </row>
    <row r="127" spans="1:28" x14ac:dyDescent="0.25">
      <c r="A127" s="152"/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2"/>
      <c r="Q127" s="152"/>
      <c r="R127" s="152"/>
      <c r="S127" s="152"/>
      <c r="T127" s="152"/>
      <c r="U127" s="152"/>
      <c r="V127" s="152"/>
      <c r="W127" s="152"/>
      <c r="X127" s="152"/>
      <c r="Y127" s="152"/>
      <c r="Z127" s="152"/>
      <c r="AA127" s="152"/>
      <c r="AB127" s="152"/>
    </row>
    <row r="128" spans="1:28" x14ac:dyDescent="0.25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52"/>
      <c r="P128" s="152"/>
      <c r="Q128" s="152"/>
      <c r="R128" s="152"/>
      <c r="S128" s="152"/>
      <c r="T128" s="152"/>
      <c r="U128" s="152"/>
      <c r="V128" s="152"/>
      <c r="W128" s="152"/>
      <c r="X128" s="152"/>
      <c r="Y128" s="152"/>
      <c r="Z128" s="152"/>
      <c r="AA128" s="152"/>
      <c r="AB128" s="152"/>
    </row>
    <row r="129" spans="1:28" x14ac:dyDescent="0.25">
      <c r="A129" s="152"/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2"/>
      <c r="U129" s="152"/>
      <c r="V129" s="152"/>
      <c r="W129" s="152"/>
      <c r="X129" s="152"/>
      <c r="Y129" s="152"/>
      <c r="Z129" s="152"/>
      <c r="AA129" s="152"/>
      <c r="AB129" s="152"/>
    </row>
    <row r="130" spans="1:28" x14ac:dyDescent="0.25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52"/>
      <c r="V130" s="152"/>
      <c r="W130" s="152"/>
      <c r="X130" s="152"/>
      <c r="Y130" s="152"/>
      <c r="Z130" s="152"/>
      <c r="AA130" s="152"/>
      <c r="AB130" s="152"/>
    </row>
    <row r="131" spans="1:28" x14ac:dyDescent="0.25">
      <c r="A131" s="152"/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2"/>
      <c r="V131" s="152"/>
      <c r="W131" s="152"/>
      <c r="X131" s="152"/>
      <c r="Y131" s="152"/>
      <c r="Z131" s="152"/>
      <c r="AA131" s="152"/>
      <c r="AB131" s="152"/>
    </row>
    <row r="132" spans="1:28" x14ac:dyDescent="0.25">
      <c r="A132" s="152"/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52"/>
      <c r="P132" s="152"/>
      <c r="Q132" s="152"/>
      <c r="R132" s="152"/>
      <c r="S132" s="152"/>
      <c r="T132" s="152"/>
      <c r="U132" s="152"/>
      <c r="V132" s="152"/>
      <c r="W132" s="152"/>
      <c r="X132" s="152"/>
      <c r="Y132" s="152"/>
      <c r="Z132" s="152"/>
      <c r="AA132" s="152"/>
      <c r="AB132" s="152"/>
    </row>
    <row r="133" spans="1:28" x14ac:dyDescent="0.25">
      <c r="A133" s="152"/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52"/>
      <c r="P133" s="152"/>
      <c r="Q133" s="152"/>
      <c r="R133" s="152"/>
      <c r="S133" s="152"/>
      <c r="T133" s="152"/>
      <c r="U133" s="152"/>
      <c r="V133" s="152"/>
      <c r="W133" s="152"/>
      <c r="X133" s="152"/>
      <c r="Y133" s="152"/>
      <c r="Z133" s="152"/>
      <c r="AA133" s="152"/>
      <c r="AB133" s="152"/>
    </row>
    <row r="134" spans="1:28" x14ac:dyDescent="0.25">
      <c r="A134" s="152"/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52"/>
      <c r="P134" s="152"/>
      <c r="Q134" s="152"/>
      <c r="R134" s="152"/>
      <c r="S134" s="152"/>
      <c r="T134" s="152"/>
      <c r="U134" s="152"/>
      <c r="V134" s="152"/>
      <c r="W134" s="152"/>
      <c r="X134" s="152"/>
      <c r="Y134" s="152"/>
      <c r="Z134" s="152"/>
      <c r="AA134" s="152"/>
      <c r="AB134" s="152"/>
    </row>
    <row r="135" spans="1:28" x14ac:dyDescent="0.25">
      <c r="A135" s="152"/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52"/>
      <c r="P135" s="152"/>
      <c r="Q135" s="152"/>
      <c r="R135" s="152"/>
      <c r="S135" s="152"/>
      <c r="T135" s="152"/>
      <c r="U135" s="152"/>
      <c r="V135" s="152"/>
      <c r="W135" s="152"/>
      <c r="X135" s="152"/>
      <c r="Y135" s="152"/>
      <c r="Z135" s="152"/>
      <c r="AA135" s="152"/>
      <c r="AB135" s="152"/>
    </row>
    <row r="136" spans="1:28" x14ac:dyDescent="0.25">
      <c r="A136" s="152"/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52"/>
      <c r="P136" s="152"/>
      <c r="Q136" s="152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</row>
    <row r="137" spans="1:28" x14ac:dyDescent="0.25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</row>
    <row r="138" spans="1:28" x14ac:dyDescent="0.25">
      <c r="A138" s="152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52"/>
      <c r="V138" s="152"/>
      <c r="W138" s="152"/>
      <c r="X138" s="152"/>
      <c r="Y138" s="152"/>
      <c r="Z138" s="152"/>
      <c r="AA138" s="152"/>
      <c r="AB138" s="152"/>
    </row>
    <row r="139" spans="1:28" x14ac:dyDescent="0.25">
      <c r="A139" s="152"/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52"/>
      <c r="P139" s="152"/>
      <c r="Q139" s="152"/>
      <c r="R139" s="152"/>
      <c r="S139" s="152"/>
      <c r="T139" s="152"/>
      <c r="U139" s="152"/>
      <c r="V139" s="152"/>
      <c r="W139" s="152"/>
      <c r="X139" s="152"/>
      <c r="Y139" s="152"/>
      <c r="Z139" s="152"/>
      <c r="AA139" s="152"/>
      <c r="AB139" s="152"/>
    </row>
    <row r="140" spans="1:28" x14ac:dyDescent="0.25">
      <c r="A140" s="152"/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52"/>
      <c r="P140" s="152"/>
      <c r="Q140" s="152"/>
      <c r="R140" s="152"/>
      <c r="S140" s="152"/>
      <c r="T140" s="152"/>
      <c r="U140" s="152"/>
      <c r="V140" s="152"/>
      <c r="W140" s="152"/>
      <c r="X140" s="152"/>
      <c r="Y140" s="152"/>
      <c r="Z140" s="152"/>
      <c r="AA140" s="152"/>
      <c r="AB140" s="152"/>
    </row>
    <row r="141" spans="1:28" x14ac:dyDescent="0.25">
      <c r="A141" s="152"/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52"/>
      <c r="P141" s="152"/>
      <c r="Q141" s="152"/>
      <c r="R141" s="152"/>
      <c r="S141" s="152"/>
      <c r="T141" s="152"/>
      <c r="U141" s="152"/>
      <c r="V141" s="152"/>
      <c r="W141" s="152"/>
      <c r="X141" s="152"/>
      <c r="Y141" s="152"/>
      <c r="Z141" s="152"/>
      <c r="AA141" s="152"/>
      <c r="AB141" s="152"/>
    </row>
    <row r="142" spans="1:28" x14ac:dyDescent="0.25">
      <c r="A142" s="152"/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52"/>
      <c r="P142" s="152"/>
      <c r="Q142" s="152"/>
      <c r="R142" s="152"/>
      <c r="S142" s="152"/>
      <c r="T142" s="152"/>
      <c r="U142" s="152"/>
      <c r="V142" s="152"/>
      <c r="W142" s="152"/>
      <c r="X142" s="152"/>
      <c r="Y142" s="152"/>
      <c r="Z142" s="152"/>
      <c r="AA142" s="152"/>
      <c r="AB142" s="152"/>
    </row>
    <row r="143" spans="1:28" x14ac:dyDescent="0.25">
      <c r="A143" s="152"/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  <c r="V143" s="152"/>
      <c r="W143" s="152"/>
      <c r="X143" s="152"/>
      <c r="Y143" s="152"/>
      <c r="Z143" s="152"/>
      <c r="AA143" s="152"/>
      <c r="AB143" s="152"/>
    </row>
    <row r="144" spans="1:28" x14ac:dyDescent="0.25">
      <c r="A144" s="152"/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52"/>
      <c r="P144" s="152"/>
      <c r="Q144" s="152"/>
      <c r="R144" s="152"/>
      <c r="S144" s="152"/>
      <c r="T144" s="152"/>
      <c r="U144" s="152"/>
      <c r="V144" s="152"/>
      <c r="W144" s="152"/>
      <c r="X144" s="152"/>
      <c r="Y144" s="152"/>
      <c r="Z144" s="152"/>
      <c r="AA144" s="152"/>
      <c r="AB144" s="152"/>
    </row>
    <row r="145" spans="1:28" x14ac:dyDescent="0.25">
      <c r="A145" s="152"/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52"/>
      <c r="P145" s="152"/>
      <c r="Q145" s="152"/>
      <c r="R145" s="152"/>
      <c r="S145" s="152"/>
      <c r="T145" s="152"/>
      <c r="U145" s="152"/>
      <c r="V145" s="152"/>
      <c r="W145" s="152"/>
      <c r="X145" s="152"/>
      <c r="Y145" s="152"/>
      <c r="Z145" s="152"/>
      <c r="AA145" s="152"/>
      <c r="AB145" s="152"/>
    </row>
    <row r="146" spans="1:28" x14ac:dyDescent="0.25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</row>
    <row r="147" spans="1:28" x14ac:dyDescent="0.25">
      <c r="A147" s="152"/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  <c r="Q147" s="152"/>
      <c r="R147" s="152"/>
      <c r="S147" s="152"/>
      <c r="T147" s="152"/>
      <c r="U147" s="152"/>
      <c r="V147" s="152"/>
      <c r="W147" s="152"/>
      <c r="X147" s="152"/>
      <c r="Y147" s="152"/>
      <c r="Z147" s="152"/>
      <c r="AA147" s="152"/>
      <c r="AB147" s="152"/>
    </row>
    <row r="148" spans="1:28" x14ac:dyDescent="0.25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</row>
    <row r="149" spans="1:28" x14ac:dyDescent="0.25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52"/>
      <c r="V149" s="152"/>
      <c r="W149" s="152"/>
      <c r="X149" s="152"/>
      <c r="Y149" s="152"/>
      <c r="Z149" s="152"/>
      <c r="AA149" s="152"/>
      <c r="AB149" s="152"/>
    </row>
    <row r="150" spans="1:28" x14ac:dyDescent="0.25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</row>
    <row r="151" spans="1:28" x14ac:dyDescent="0.25">
      <c r="A151" s="152"/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52"/>
      <c r="V151" s="152"/>
      <c r="W151" s="152"/>
      <c r="X151" s="152"/>
      <c r="Y151" s="152"/>
      <c r="Z151" s="152"/>
      <c r="AA151" s="152"/>
      <c r="AB151" s="152"/>
    </row>
    <row r="152" spans="1:28" x14ac:dyDescent="0.25">
      <c r="A152" s="152"/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  <c r="Z152" s="152"/>
      <c r="AA152" s="152"/>
      <c r="AB152" s="152"/>
    </row>
    <row r="153" spans="1:28" x14ac:dyDescent="0.25">
      <c r="A153" s="152"/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52"/>
      <c r="Z153" s="152"/>
      <c r="AA153" s="152"/>
      <c r="AB153" s="152"/>
    </row>
    <row r="154" spans="1:28" x14ac:dyDescent="0.25">
      <c r="A154" s="152"/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  <c r="Z154" s="152"/>
      <c r="AA154" s="152"/>
      <c r="AB154" s="152"/>
    </row>
    <row r="155" spans="1:28" x14ac:dyDescent="0.25">
      <c r="A155" s="152"/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</row>
    <row r="156" spans="1:28" x14ac:dyDescent="0.25">
      <c r="A156" s="152"/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52"/>
      <c r="P156" s="152"/>
      <c r="Q156" s="152"/>
      <c r="R156" s="152"/>
      <c r="S156" s="152"/>
      <c r="T156" s="152"/>
      <c r="U156" s="152"/>
      <c r="V156" s="152"/>
      <c r="W156" s="152"/>
      <c r="X156" s="152"/>
      <c r="Y156" s="152"/>
      <c r="Z156" s="152"/>
      <c r="AA156" s="152"/>
      <c r="AB156" s="152"/>
    </row>
    <row r="157" spans="1:28" x14ac:dyDescent="0.25">
      <c r="A157" s="152"/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52"/>
      <c r="P157" s="152"/>
      <c r="Q157" s="152"/>
      <c r="R157" s="152"/>
      <c r="S157" s="152"/>
      <c r="T157" s="152"/>
      <c r="U157" s="152"/>
      <c r="V157" s="152"/>
      <c r="W157" s="152"/>
      <c r="X157" s="152"/>
      <c r="Y157" s="152"/>
      <c r="Z157" s="152"/>
      <c r="AA157" s="152"/>
      <c r="AB157" s="152"/>
    </row>
    <row r="158" spans="1:28" x14ac:dyDescent="0.25">
      <c r="A158" s="152"/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52"/>
      <c r="Z158" s="152"/>
      <c r="AA158" s="152"/>
      <c r="AB158" s="152"/>
    </row>
    <row r="159" spans="1:28" x14ac:dyDescent="0.25">
      <c r="A159" s="152"/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52"/>
      <c r="P159" s="152"/>
      <c r="Q159" s="152"/>
      <c r="R159" s="152"/>
      <c r="S159" s="152"/>
      <c r="T159" s="152"/>
      <c r="U159" s="152"/>
      <c r="V159" s="152"/>
      <c r="W159" s="152"/>
      <c r="X159" s="152"/>
      <c r="Y159" s="152"/>
      <c r="Z159" s="152"/>
      <c r="AA159" s="152"/>
      <c r="AB159" s="152"/>
    </row>
    <row r="160" spans="1:28" x14ac:dyDescent="0.25">
      <c r="A160" s="152"/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52"/>
      <c r="P160" s="152"/>
      <c r="Q160" s="152"/>
      <c r="R160" s="152"/>
      <c r="S160" s="152"/>
      <c r="T160" s="152"/>
      <c r="U160" s="152"/>
      <c r="V160" s="152"/>
      <c r="W160" s="152"/>
      <c r="X160" s="152"/>
      <c r="Y160" s="152"/>
      <c r="Z160" s="152"/>
      <c r="AA160" s="152"/>
      <c r="AB160" s="152"/>
    </row>
    <row r="161" spans="1:28" x14ac:dyDescent="0.25">
      <c r="A161" s="152"/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52"/>
      <c r="P161" s="152"/>
      <c r="Q161" s="152"/>
      <c r="R161" s="152"/>
      <c r="S161" s="152"/>
      <c r="T161" s="152"/>
      <c r="U161" s="152"/>
      <c r="V161" s="152"/>
      <c r="W161" s="152"/>
      <c r="X161" s="152"/>
      <c r="Y161" s="152"/>
      <c r="Z161" s="152"/>
      <c r="AA161" s="152"/>
      <c r="AB161" s="152"/>
    </row>
    <row r="162" spans="1:28" x14ac:dyDescent="0.25">
      <c r="A162" s="152"/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52"/>
      <c r="P162" s="152"/>
      <c r="Q162" s="152"/>
      <c r="R162" s="152"/>
      <c r="S162" s="152"/>
      <c r="T162" s="152"/>
      <c r="U162" s="152"/>
      <c r="V162" s="152"/>
      <c r="W162" s="152"/>
      <c r="X162" s="152"/>
      <c r="Y162" s="152"/>
      <c r="Z162" s="152"/>
      <c r="AA162" s="152"/>
      <c r="AB162" s="152"/>
    </row>
    <row r="163" spans="1:28" x14ac:dyDescent="0.25">
      <c r="A163" s="152"/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2"/>
      <c r="Q163" s="152"/>
      <c r="R163" s="152"/>
      <c r="S163" s="152"/>
      <c r="T163" s="152"/>
      <c r="U163" s="152"/>
      <c r="V163" s="152"/>
      <c r="W163" s="152"/>
      <c r="X163" s="152"/>
      <c r="Y163" s="152"/>
      <c r="Z163" s="152"/>
      <c r="AA163" s="152"/>
      <c r="AB163" s="152"/>
    </row>
    <row r="164" spans="1:28" x14ac:dyDescent="0.25">
      <c r="A164" s="152"/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52"/>
      <c r="Z164" s="152"/>
      <c r="AA164" s="152"/>
      <c r="AB164" s="152"/>
    </row>
    <row r="165" spans="1:28" x14ac:dyDescent="0.25">
      <c r="A165" s="152"/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52"/>
      <c r="P165" s="152"/>
      <c r="Q165" s="152"/>
      <c r="R165" s="152"/>
      <c r="S165" s="152"/>
      <c r="T165" s="152"/>
      <c r="U165" s="152"/>
      <c r="V165" s="152"/>
      <c r="W165" s="152"/>
      <c r="X165" s="152"/>
      <c r="Y165" s="152"/>
      <c r="Z165" s="152"/>
      <c r="AA165" s="152"/>
      <c r="AB165" s="152"/>
    </row>
    <row r="166" spans="1:28" x14ac:dyDescent="0.25">
      <c r="A166" s="152"/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52"/>
      <c r="P166" s="152"/>
      <c r="Q166" s="152"/>
      <c r="R166" s="152"/>
      <c r="S166" s="152"/>
      <c r="T166" s="152"/>
      <c r="U166" s="152"/>
      <c r="V166" s="152"/>
      <c r="W166" s="152"/>
      <c r="X166" s="152"/>
      <c r="Y166" s="152"/>
      <c r="Z166" s="152"/>
      <c r="AA166" s="152"/>
      <c r="AB166" s="152"/>
    </row>
    <row r="167" spans="1:28" x14ac:dyDescent="0.25">
      <c r="A167" s="152"/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  <c r="R167" s="152"/>
      <c r="S167" s="152"/>
      <c r="T167" s="152"/>
      <c r="U167" s="152"/>
      <c r="V167" s="152"/>
      <c r="W167" s="152"/>
      <c r="X167" s="152"/>
      <c r="Y167" s="152"/>
      <c r="Z167" s="152"/>
      <c r="AA167" s="152"/>
      <c r="AB167" s="152"/>
    </row>
    <row r="168" spans="1:28" x14ac:dyDescent="0.25">
      <c r="A168" s="152"/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52"/>
      <c r="P168" s="152"/>
      <c r="Q168" s="152"/>
      <c r="R168" s="152"/>
      <c r="S168" s="152"/>
      <c r="T168" s="152"/>
      <c r="U168" s="152"/>
      <c r="V168" s="152"/>
      <c r="W168" s="152"/>
      <c r="X168" s="152"/>
      <c r="Y168" s="152"/>
      <c r="Z168" s="152"/>
      <c r="AA168" s="152"/>
      <c r="AB168" s="152"/>
    </row>
    <row r="169" spans="1:28" x14ac:dyDescent="0.25">
      <c r="A169" s="152"/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</row>
    <row r="170" spans="1:28" x14ac:dyDescent="0.25">
      <c r="A170" s="152"/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52"/>
      <c r="P170" s="152"/>
      <c r="Q170" s="152"/>
      <c r="R170" s="152"/>
      <c r="S170" s="152"/>
      <c r="T170" s="152"/>
      <c r="U170" s="152"/>
      <c r="V170" s="152"/>
      <c r="W170" s="152"/>
      <c r="X170" s="152"/>
      <c r="Y170" s="152"/>
      <c r="Z170" s="152"/>
      <c r="AA170" s="152"/>
      <c r="AB170" s="152"/>
    </row>
    <row r="171" spans="1:28" x14ac:dyDescent="0.25">
      <c r="A171" s="152"/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52"/>
      <c r="P171" s="152"/>
      <c r="Q171" s="152"/>
      <c r="R171" s="152"/>
      <c r="S171" s="152"/>
      <c r="T171" s="152"/>
      <c r="U171" s="152"/>
      <c r="V171" s="152"/>
      <c r="W171" s="152"/>
      <c r="X171" s="152"/>
      <c r="Y171" s="152"/>
      <c r="Z171" s="152"/>
      <c r="AA171" s="152"/>
      <c r="AB171" s="152"/>
    </row>
    <row r="172" spans="1:28" x14ac:dyDescent="0.25">
      <c r="A172" s="152"/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P172" s="152"/>
      <c r="Q172" s="152"/>
      <c r="R172" s="152"/>
      <c r="S172" s="152"/>
      <c r="T172" s="152"/>
      <c r="U172" s="152"/>
      <c r="V172" s="152"/>
      <c r="W172" s="152"/>
      <c r="X172" s="152"/>
      <c r="Y172" s="152"/>
      <c r="Z172" s="152"/>
      <c r="AA172" s="152"/>
      <c r="AB172" s="152"/>
    </row>
    <row r="173" spans="1:28" x14ac:dyDescent="0.25">
      <c r="A173" s="152"/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52"/>
      <c r="P173" s="152"/>
      <c r="Q173" s="152"/>
      <c r="R173" s="152"/>
      <c r="S173" s="152"/>
      <c r="T173" s="152"/>
      <c r="U173" s="152"/>
      <c r="V173" s="152"/>
      <c r="W173" s="152"/>
      <c r="X173" s="152"/>
      <c r="Y173" s="152"/>
      <c r="Z173" s="152"/>
      <c r="AA173" s="152"/>
      <c r="AB173" s="152"/>
    </row>
    <row r="174" spans="1:28" x14ac:dyDescent="0.25">
      <c r="A174" s="152"/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</row>
    <row r="175" spans="1:28" x14ac:dyDescent="0.25">
      <c r="A175" s="152"/>
      <c r="B175" s="152"/>
      <c r="C175" s="152"/>
      <c r="D175" s="152"/>
      <c r="E175" s="152"/>
      <c r="F175" s="152"/>
      <c r="G175" s="152"/>
      <c r="H175" s="152"/>
      <c r="I175" s="15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52"/>
      <c r="V175" s="152"/>
      <c r="W175" s="152"/>
      <c r="X175" s="152"/>
      <c r="Y175" s="152"/>
      <c r="Z175" s="152"/>
      <c r="AA175" s="152"/>
      <c r="AB175" s="152"/>
    </row>
    <row r="176" spans="1:28" x14ac:dyDescent="0.25">
      <c r="A176" s="152"/>
      <c r="B176" s="152"/>
      <c r="C176" s="152"/>
      <c r="D176" s="152"/>
      <c r="E176" s="152"/>
      <c r="F176" s="152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152"/>
      <c r="R176" s="152"/>
      <c r="S176" s="152"/>
      <c r="T176" s="152"/>
      <c r="U176" s="152"/>
      <c r="V176" s="152"/>
      <c r="W176" s="152"/>
      <c r="X176" s="152"/>
      <c r="Y176" s="152"/>
      <c r="Z176" s="152"/>
      <c r="AA176" s="152"/>
      <c r="AB176" s="152"/>
    </row>
    <row r="177" spans="1:28" x14ac:dyDescent="0.25">
      <c r="A177" s="152"/>
      <c r="B177" s="152"/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</row>
    <row r="178" spans="1:28" x14ac:dyDescent="0.25">
      <c r="A178" s="152"/>
      <c r="B178" s="152"/>
      <c r="C178" s="152"/>
      <c r="D178" s="152"/>
      <c r="E178" s="152"/>
      <c r="F178" s="152"/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  <c r="R178" s="152"/>
      <c r="S178" s="152"/>
      <c r="T178" s="152"/>
      <c r="U178" s="152"/>
      <c r="V178" s="152"/>
      <c r="W178" s="152"/>
      <c r="X178" s="152"/>
      <c r="Y178" s="152"/>
      <c r="Z178" s="152"/>
      <c r="AA178" s="152"/>
      <c r="AB178" s="152"/>
    </row>
    <row r="179" spans="1:28" x14ac:dyDescent="0.25">
      <c r="A179" s="152"/>
      <c r="B179" s="152"/>
      <c r="C179" s="152"/>
      <c r="D179" s="152"/>
      <c r="E179" s="152"/>
      <c r="F179" s="152"/>
      <c r="G179" s="152"/>
      <c r="H179" s="152"/>
      <c r="I179" s="152"/>
      <c r="J179" s="152"/>
      <c r="K179" s="152"/>
      <c r="L179" s="152"/>
      <c r="M179" s="152"/>
      <c r="N179" s="152"/>
      <c r="O179" s="152"/>
      <c r="P179" s="152"/>
      <c r="Q179" s="152"/>
      <c r="R179" s="152"/>
      <c r="S179" s="152"/>
      <c r="T179" s="152"/>
      <c r="U179" s="152"/>
      <c r="V179" s="152"/>
      <c r="W179" s="152"/>
      <c r="X179" s="152"/>
      <c r="Y179" s="152"/>
      <c r="Z179" s="152"/>
      <c r="AA179" s="152"/>
      <c r="AB179" s="152"/>
    </row>
    <row r="180" spans="1:28" x14ac:dyDescent="0.25">
      <c r="A180" s="152"/>
      <c r="B180" s="152"/>
      <c r="C180" s="152"/>
      <c r="D180" s="152"/>
      <c r="E180" s="152"/>
      <c r="F180" s="152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152"/>
      <c r="R180" s="152"/>
      <c r="S180" s="152"/>
      <c r="T180" s="152"/>
      <c r="U180" s="152"/>
      <c r="V180" s="152"/>
      <c r="W180" s="152"/>
      <c r="X180" s="152"/>
      <c r="Y180" s="152"/>
      <c r="Z180" s="152"/>
      <c r="AA180" s="152"/>
      <c r="AB180" s="152"/>
    </row>
    <row r="181" spans="1:28" x14ac:dyDescent="0.25">
      <c r="A181" s="152"/>
      <c r="B181" s="152"/>
      <c r="C181" s="152"/>
      <c r="D181" s="152"/>
      <c r="E181" s="152"/>
      <c r="F181" s="152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152"/>
      <c r="R181" s="152"/>
      <c r="S181" s="152"/>
      <c r="T181" s="152"/>
      <c r="U181" s="152"/>
      <c r="V181" s="152"/>
      <c r="W181" s="152"/>
      <c r="X181" s="152"/>
      <c r="Y181" s="152"/>
      <c r="Z181" s="152"/>
      <c r="AA181" s="152"/>
      <c r="AB181" s="152"/>
    </row>
    <row r="182" spans="1:28" x14ac:dyDescent="0.25">
      <c r="A182" s="152"/>
      <c r="B182" s="152"/>
      <c r="C182" s="152"/>
      <c r="D182" s="152"/>
      <c r="E182" s="152"/>
      <c r="F182" s="152"/>
      <c r="G182" s="152"/>
      <c r="H182" s="152"/>
      <c r="I182" s="152"/>
      <c r="J182" s="152"/>
      <c r="K182" s="152"/>
      <c r="L182" s="152"/>
      <c r="M182" s="152"/>
      <c r="N182" s="152"/>
      <c r="O182" s="152"/>
      <c r="P182" s="152"/>
      <c r="Q182" s="152"/>
      <c r="R182" s="152"/>
      <c r="S182" s="152"/>
      <c r="T182" s="152"/>
      <c r="U182" s="152"/>
      <c r="V182" s="152"/>
      <c r="W182" s="152"/>
      <c r="X182" s="152"/>
      <c r="Y182" s="152"/>
      <c r="Z182" s="152"/>
      <c r="AA182" s="152"/>
      <c r="AB182" s="152"/>
    </row>
    <row r="183" spans="1:28" x14ac:dyDescent="0.25">
      <c r="A183" s="152"/>
      <c r="B183" s="152"/>
      <c r="C183" s="152"/>
      <c r="D183" s="152"/>
      <c r="E183" s="152"/>
      <c r="F183" s="152"/>
      <c r="G183" s="152"/>
      <c r="H183" s="152"/>
      <c r="I183" s="152"/>
      <c r="J183" s="152"/>
      <c r="K183" s="152"/>
      <c r="L183" s="152"/>
      <c r="M183" s="152"/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  <c r="Y183" s="152"/>
      <c r="Z183" s="152"/>
      <c r="AA183" s="152"/>
      <c r="AB183" s="152"/>
    </row>
    <row r="184" spans="1:28" x14ac:dyDescent="0.25">
      <c r="A184" s="152"/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52"/>
      <c r="Z184" s="152"/>
      <c r="AA184" s="152"/>
      <c r="AB184" s="152"/>
    </row>
    <row r="185" spans="1:28" x14ac:dyDescent="0.25">
      <c r="A185" s="152"/>
      <c r="B185" s="152"/>
      <c r="C185" s="152"/>
      <c r="D185" s="152"/>
      <c r="E185" s="152"/>
      <c r="F185" s="152"/>
      <c r="G185" s="152"/>
      <c r="H185" s="152"/>
      <c r="I185" s="152"/>
      <c r="J185" s="152"/>
      <c r="K185" s="152"/>
      <c r="L185" s="152"/>
      <c r="M185" s="152"/>
      <c r="N185" s="152"/>
      <c r="O185" s="152"/>
      <c r="P185" s="152"/>
      <c r="Q185" s="152"/>
      <c r="R185" s="152"/>
      <c r="S185" s="152"/>
      <c r="T185" s="152"/>
      <c r="U185" s="152"/>
      <c r="V185" s="152"/>
      <c r="W185" s="152"/>
      <c r="X185" s="152"/>
      <c r="Y185" s="152"/>
      <c r="Z185" s="152"/>
      <c r="AA185" s="152"/>
      <c r="AB185" s="152"/>
    </row>
    <row r="186" spans="1:28" x14ac:dyDescent="0.25">
      <c r="A186" s="152"/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</row>
    <row r="187" spans="1:28" x14ac:dyDescent="0.25">
      <c r="A187" s="152"/>
      <c r="B187" s="152"/>
      <c r="C187" s="152"/>
      <c r="D187" s="152"/>
      <c r="E187" s="152"/>
      <c r="F187" s="152"/>
      <c r="G187" s="152"/>
      <c r="H187" s="152"/>
      <c r="I187" s="152"/>
      <c r="J187" s="152"/>
      <c r="K187" s="152"/>
      <c r="L187" s="152"/>
      <c r="M187" s="152"/>
      <c r="N187" s="152"/>
      <c r="O187" s="152"/>
      <c r="P187" s="152"/>
      <c r="Q187" s="152"/>
      <c r="R187" s="152"/>
      <c r="S187" s="152"/>
      <c r="T187" s="152"/>
      <c r="U187" s="152"/>
      <c r="V187" s="152"/>
      <c r="W187" s="152"/>
      <c r="X187" s="152"/>
      <c r="Y187" s="152"/>
      <c r="Z187" s="152"/>
      <c r="AA187" s="152"/>
      <c r="AB187" s="152"/>
    </row>
    <row r="188" spans="1:28" x14ac:dyDescent="0.25">
      <c r="A188" s="152"/>
      <c r="B188" s="152"/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  <c r="Z188" s="152"/>
      <c r="AA188" s="152"/>
      <c r="AB188" s="152"/>
    </row>
    <row r="189" spans="1:28" x14ac:dyDescent="0.25">
      <c r="A189" s="152"/>
      <c r="B189" s="152"/>
      <c r="C189" s="152"/>
      <c r="D189" s="152"/>
      <c r="E189" s="152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52"/>
      <c r="V189" s="152"/>
      <c r="W189" s="152"/>
      <c r="X189" s="152"/>
      <c r="Y189" s="152"/>
      <c r="Z189" s="152"/>
      <c r="AA189" s="152"/>
      <c r="AB189" s="152"/>
    </row>
    <row r="190" spans="1:28" x14ac:dyDescent="0.25">
      <c r="A190" s="152"/>
      <c r="B190" s="152"/>
      <c r="C190" s="152"/>
      <c r="D190" s="152"/>
      <c r="E190" s="152"/>
      <c r="F190" s="152"/>
      <c r="G190" s="152"/>
      <c r="H190" s="152"/>
      <c r="I190" s="152"/>
      <c r="J190" s="152"/>
      <c r="K190" s="152"/>
      <c r="L190" s="152"/>
      <c r="M190" s="152"/>
      <c r="N190" s="152"/>
      <c r="O190" s="152"/>
      <c r="P190" s="152"/>
      <c r="Q190" s="152"/>
      <c r="R190" s="152"/>
      <c r="S190" s="152"/>
      <c r="T190" s="152"/>
      <c r="U190" s="152"/>
      <c r="V190" s="152"/>
      <c r="W190" s="152"/>
      <c r="X190" s="152"/>
      <c r="Y190" s="152"/>
      <c r="Z190" s="152"/>
      <c r="AA190" s="152"/>
      <c r="AB190" s="152"/>
    </row>
    <row r="191" spans="1:28" x14ac:dyDescent="0.25">
      <c r="A191" s="152"/>
      <c r="B191" s="152"/>
      <c r="C191" s="152"/>
      <c r="D191" s="152"/>
      <c r="E191" s="152"/>
      <c r="F191" s="152"/>
      <c r="G191" s="152"/>
      <c r="H191" s="152"/>
      <c r="I191" s="152"/>
      <c r="J191" s="152"/>
      <c r="K191" s="152"/>
      <c r="L191" s="152"/>
      <c r="M191" s="152"/>
      <c r="N191" s="152"/>
      <c r="O191" s="152"/>
      <c r="P191" s="152"/>
      <c r="Q191" s="152"/>
      <c r="R191" s="152"/>
      <c r="S191" s="152"/>
      <c r="T191" s="152"/>
      <c r="U191" s="152"/>
      <c r="V191" s="152"/>
      <c r="W191" s="152"/>
      <c r="X191" s="152"/>
      <c r="Y191" s="152"/>
      <c r="Z191" s="152"/>
      <c r="AA191" s="152"/>
      <c r="AB191" s="152"/>
    </row>
    <row r="192" spans="1:28" x14ac:dyDescent="0.25">
      <c r="A192" s="152"/>
      <c r="B192" s="152"/>
      <c r="C192" s="152"/>
      <c r="D192" s="152"/>
      <c r="E192" s="152"/>
      <c r="F192" s="152"/>
      <c r="G192" s="152"/>
      <c r="H192" s="152"/>
      <c r="I192" s="152"/>
      <c r="J192" s="152"/>
      <c r="K192" s="152"/>
      <c r="L192" s="152"/>
      <c r="M192" s="152"/>
      <c r="N192" s="152"/>
      <c r="O192" s="152"/>
      <c r="P192" s="152"/>
      <c r="Q192" s="152"/>
      <c r="R192" s="152"/>
      <c r="S192" s="152"/>
      <c r="T192" s="152"/>
      <c r="U192" s="152"/>
      <c r="V192" s="152"/>
      <c r="W192" s="152"/>
      <c r="X192" s="152"/>
      <c r="Y192" s="152"/>
      <c r="Z192" s="152"/>
      <c r="AA192" s="152"/>
      <c r="AB192" s="152"/>
    </row>
    <row r="193" spans="1:28" x14ac:dyDescent="0.25">
      <c r="A193" s="152"/>
      <c r="B193" s="152"/>
      <c r="C193" s="152"/>
      <c r="D193" s="152"/>
      <c r="E193" s="152"/>
      <c r="F193" s="152"/>
      <c r="G193" s="152"/>
      <c r="H193" s="152"/>
      <c r="I193" s="152"/>
      <c r="J193" s="152"/>
      <c r="K193" s="152"/>
      <c r="L193" s="152"/>
      <c r="M193" s="152"/>
      <c r="N193" s="152"/>
      <c r="O193" s="152"/>
      <c r="P193" s="152"/>
      <c r="Q193" s="152"/>
      <c r="R193" s="152"/>
      <c r="S193" s="152"/>
      <c r="T193" s="152"/>
      <c r="U193" s="152"/>
      <c r="V193" s="152"/>
      <c r="W193" s="152"/>
      <c r="X193" s="152"/>
      <c r="Y193" s="152"/>
      <c r="Z193" s="152"/>
      <c r="AA193" s="152"/>
      <c r="AB193" s="152"/>
    </row>
    <row r="194" spans="1:28" x14ac:dyDescent="0.25">
      <c r="A194" s="152"/>
      <c r="B194" s="152"/>
      <c r="C194" s="152"/>
      <c r="D194" s="152"/>
      <c r="E194" s="152"/>
      <c r="F194" s="152"/>
      <c r="G194" s="152"/>
      <c r="H194" s="152"/>
      <c r="I194" s="152"/>
      <c r="J194" s="152"/>
      <c r="K194" s="152"/>
      <c r="L194" s="152"/>
      <c r="M194" s="152"/>
      <c r="N194" s="152"/>
      <c r="O194" s="152"/>
      <c r="P194" s="152"/>
      <c r="Q194" s="152"/>
      <c r="R194" s="152"/>
      <c r="S194" s="152"/>
      <c r="T194" s="152"/>
      <c r="U194" s="152"/>
      <c r="V194" s="152"/>
      <c r="W194" s="152"/>
      <c r="X194" s="152"/>
      <c r="Y194" s="152"/>
      <c r="Z194" s="152"/>
      <c r="AA194" s="152"/>
      <c r="AB194" s="152"/>
    </row>
    <row r="195" spans="1:28" x14ac:dyDescent="0.25">
      <c r="A195" s="152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52"/>
      <c r="V195" s="152"/>
      <c r="W195" s="152"/>
      <c r="X195" s="152"/>
      <c r="Y195" s="152"/>
      <c r="Z195" s="152"/>
      <c r="AA195" s="152"/>
      <c r="AB195" s="152"/>
    </row>
    <row r="196" spans="1:28" x14ac:dyDescent="0.25">
      <c r="A196" s="152"/>
      <c r="B196" s="152"/>
      <c r="C196" s="152"/>
      <c r="D196" s="152"/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P196" s="152"/>
      <c r="Q196" s="152"/>
      <c r="R196" s="152"/>
      <c r="S196" s="152"/>
      <c r="T196" s="152"/>
      <c r="U196" s="152"/>
      <c r="V196" s="152"/>
      <c r="W196" s="152"/>
      <c r="X196" s="152"/>
      <c r="Y196" s="152"/>
      <c r="Z196" s="152"/>
      <c r="AA196" s="152"/>
      <c r="AB196" s="152"/>
    </row>
    <row r="197" spans="1:28" x14ac:dyDescent="0.25">
      <c r="A197" s="152"/>
      <c r="B197" s="152"/>
      <c r="C197" s="152"/>
      <c r="D197" s="152"/>
      <c r="E197" s="152"/>
      <c r="F197" s="152"/>
      <c r="G197" s="152"/>
      <c r="H197" s="152"/>
      <c r="I197" s="152"/>
      <c r="J197" s="152"/>
      <c r="K197" s="152"/>
      <c r="L197" s="152"/>
      <c r="M197" s="152"/>
      <c r="N197" s="152"/>
      <c r="O197" s="152"/>
      <c r="P197" s="152"/>
      <c r="Q197" s="152"/>
      <c r="R197" s="152"/>
      <c r="S197" s="152"/>
      <c r="T197" s="152"/>
      <c r="U197" s="152"/>
      <c r="V197" s="152"/>
      <c r="W197" s="152"/>
      <c r="X197" s="152"/>
      <c r="Y197" s="152"/>
      <c r="Z197" s="152"/>
      <c r="AA197" s="152"/>
      <c r="AB197" s="152"/>
    </row>
    <row r="198" spans="1:28" x14ac:dyDescent="0.25">
      <c r="A198" s="152"/>
      <c r="B198" s="152"/>
      <c r="C198" s="152"/>
      <c r="D198" s="152"/>
      <c r="E198" s="152"/>
      <c r="F198" s="152"/>
      <c r="G198" s="152"/>
      <c r="H198" s="152"/>
      <c r="I198" s="152"/>
      <c r="J198" s="152"/>
      <c r="K198" s="152"/>
      <c r="L198" s="152"/>
      <c r="M198" s="152"/>
      <c r="N198" s="152"/>
      <c r="O198" s="152"/>
      <c r="P198" s="152"/>
      <c r="Q198" s="152"/>
      <c r="R198" s="152"/>
      <c r="S198" s="152"/>
      <c r="T198" s="152"/>
      <c r="U198" s="152"/>
      <c r="V198" s="152"/>
      <c r="W198" s="152"/>
      <c r="X198" s="152"/>
      <c r="Y198" s="152"/>
      <c r="Z198" s="152"/>
      <c r="AA198" s="152"/>
      <c r="AB198" s="152"/>
    </row>
    <row r="199" spans="1:28" x14ac:dyDescent="0.25">
      <c r="A199" s="152"/>
      <c r="B199" s="152"/>
      <c r="C199" s="152"/>
      <c r="D199" s="152"/>
      <c r="E199" s="152"/>
      <c r="F199" s="152"/>
      <c r="G199" s="152"/>
      <c r="H199" s="152"/>
      <c r="I199" s="152"/>
      <c r="J199" s="152"/>
      <c r="K199" s="152"/>
      <c r="L199" s="152"/>
      <c r="M199" s="152"/>
      <c r="N199" s="152"/>
      <c r="O199" s="152"/>
      <c r="P199" s="152"/>
      <c r="Q199" s="152"/>
      <c r="R199" s="152"/>
      <c r="S199" s="152"/>
      <c r="T199" s="152"/>
      <c r="U199" s="152"/>
      <c r="V199" s="152"/>
      <c r="W199" s="152"/>
      <c r="X199" s="152"/>
      <c r="Y199" s="152"/>
      <c r="Z199" s="152"/>
      <c r="AA199" s="152"/>
      <c r="AB199" s="152"/>
    </row>
    <row r="200" spans="1:28" x14ac:dyDescent="0.25">
      <c r="A200" s="152"/>
      <c r="B200" s="152"/>
      <c r="C200" s="152"/>
      <c r="D200" s="152"/>
      <c r="E200" s="152"/>
      <c r="F200" s="152"/>
      <c r="G200" s="152"/>
      <c r="H200" s="152"/>
      <c r="I200" s="152"/>
      <c r="J200" s="152"/>
      <c r="K200" s="152"/>
      <c r="L200" s="152"/>
      <c r="M200" s="152"/>
      <c r="N200" s="152"/>
      <c r="O200" s="152"/>
      <c r="P200" s="152"/>
      <c r="Q200" s="152"/>
      <c r="R200" s="152"/>
      <c r="S200" s="152"/>
      <c r="T200" s="152"/>
      <c r="U200" s="152"/>
      <c r="V200" s="152"/>
      <c r="W200" s="152"/>
      <c r="X200" s="152"/>
      <c r="Y200" s="152"/>
      <c r="Z200" s="152"/>
      <c r="AA200" s="152"/>
      <c r="AB200" s="152"/>
    </row>
    <row r="201" spans="1:28" x14ac:dyDescent="0.25">
      <c r="A201" s="152"/>
      <c r="B201" s="152"/>
      <c r="C201" s="152"/>
      <c r="D201" s="152"/>
      <c r="E201" s="152"/>
      <c r="F201" s="152"/>
      <c r="G201" s="152"/>
      <c r="H201" s="152"/>
      <c r="I201" s="152"/>
      <c r="J201" s="152"/>
      <c r="K201" s="152"/>
      <c r="L201" s="152"/>
      <c r="M201" s="152"/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  <c r="Y201" s="152"/>
      <c r="Z201" s="152"/>
      <c r="AA201" s="152"/>
      <c r="AB201" s="152"/>
    </row>
    <row r="202" spans="1:28" x14ac:dyDescent="0.25">
      <c r="A202" s="152"/>
      <c r="B202" s="152"/>
      <c r="C202" s="152"/>
      <c r="D202" s="152"/>
      <c r="E202" s="152"/>
      <c r="F202" s="152"/>
      <c r="G202" s="152"/>
      <c r="H202" s="152"/>
      <c r="I202" s="152"/>
      <c r="J202" s="152"/>
      <c r="K202" s="152"/>
      <c r="L202" s="152"/>
      <c r="M202" s="152"/>
      <c r="N202" s="152"/>
      <c r="O202" s="152"/>
      <c r="P202" s="152"/>
      <c r="Q202" s="152"/>
      <c r="R202" s="152"/>
      <c r="S202" s="152"/>
      <c r="T202" s="152"/>
      <c r="U202" s="152"/>
      <c r="V202" s="152"/>
      <c r="W202" s="152"/>
      <c r="X202" s="152"/>
      <c r="Y202" s="152"/>
      <c r="Z202" s="152"/>
      <c r="AA202" s="152"/>
      <c r="AB202" s="152"/>
    </row>
    <row r="203" spans="1:28" x14ac:dyDescent="0.25">
      <c r="A203" s="152"/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/>
      <c r="O203" s="152"/>
      <c r="P203" s="152"/>
      <c r="Q203" s="152"/>
      <c r="R203" s="152"/>
      <c r="S203" s="152"/>
      <c r="T203" s="152"/>
      <c r="U203" s="152"/>
      <c r="V203" s="152"/>
      <c r="W203" s="152"/>
      <c r="X203" s="152"/>
      <c r="Y203" s="152"/>
      <c r="Z203" s="152"/>
      <c r="AA203" s="152"/>
      <c r="AB203" s="152"/>
    </row>
    <row r="204" spans="1:28" x14ac:dyDescent="0.25">
      <c r="A204" s="152"/>
      <c r="B204" s="152"/>
      <c r="C204" s="152"/>
      <c r="D204" s="152"/>
      <c r="E204" s="152"/>
      <c r="F204" s="152"/>
      <c r="G204" s="152"/>
      <c r="H204" s="152"/>
      <c r="I204" s="152"/>
      <c r="J204" s="152"/>
      <c r="K204" s="152"/>
      <c r="L204" s="152"/>
      <c r="M204" s="152"/>
      <c r="N204" s="152"/>
      <c r="O204" s="152"/>
      <c r="P204" s="152"/>
      <c r="Q204" s="152"/>
      <c r="R204" s="152"/>
      <c r="S204" s="152"/>
      <c r="T204" s="152"/>
      <c r="U204" s="152"/>
      <c r="V204" s="152"/>
      <c r="W204" s="152"/>
      <c r="X204" s="152"/>
      <c r="Y204" s="152"/>
      <c r="Z204" s="152"/>
      <c r="AA204" s="152"/>
      <c r="AB204" s="152"/>
    </row>
    <row r="205" spans="1:28" x14ac:dyDescent="0.25">
      <c r="A205" s="152"/>
      <c r="B205" s="152"/>
      <c r="C205" s="152"/>
      <c r="D205" s="152"/>
      <c r="E205" s="152"/>
      <c r="F205" s="152"/>
      <c r="G205" s="152"/>
      <c r="H205" s="152"/>
      <c r="I205" s="152"/>
      <c r="J205" s="152"/>
      <c r="K205" s="152"/>
      <c r="L205" s="152"/>
      <c r="M205" s="152"/>
      <c r="N205" s="152"/>
      <c r="O205" s="152"/>
      <c r="P205" s="152"/>
      <c r="Q205" s="152"/>
      <c r="R205" s="152"/>
      <c r="S205" s="152"/>
      <c r="T205" s="152"/>
      <c r="U205" s="152"/>
      <c r="V205" s="152"/>
      <c r="W205" s="152"/>
      <c r="X205" s="152"/>
      <c r="Y205" s="152"/>
      <c r="Z205" s="152"/>
      <c r="AA205" s="152"/>
      <c r="AB205" s="152"/>
    </row>
    <row r="206" spans="1:28" x14ac:dyDescent="0.25">
      <c r="A206" s="152"/>
      <c r="B206" s="152"/>
      <c r="C206" s="152"/>
      <c r="D206" s="152"/>
      <c r="E206" s="152"/>
      <c r="F206" s="152"/>
      <c r="G206" s="152"/>
      <c r="H206" s="152"/>
      <c r="I206" s="152"/>
      <c r="J206" s="152"/>
      <c r="K206" s="152"/>
      <c r="L206" s="152"/>
      <c r="M206" s="152"/>
      <c r="N206" s="152"/>
      <c r="O206" s="152"/>
      <c r="P206" s="152"/>
      <c r="Q206" s="152"/>
      <c r="R206" s="152"/>
      <c r="S206" s="152"/>
      <c r="T206" s="152"/>
      <c r="U206" s="152"/>
      <c r="V206" s="152"/>
      <c r="W206" s="152"/>
      <c r="X206" s="152"/>
      <c r="Y206" s="152"/>
      <c r="Z206" s="152"/>
      <c r="AA206" s="152"/>
      <c r="AB206" s="152"/>
    </row>
    <row r="207" spans="1:28" x14ac:dyDescent="0.25">
      <c r="A207" s="152"/>
      <c r="B207" s="152"/>
      <c r="C207" s="152"/>
      <c r="D207" s="152"/>
      <c r="E207" s="152"/>
      <c r="F207" s="152"/>
      <c r="G207" s="152"/>
      <c r="H207" s="152"/>
      <c r="I207" s="152"/>
      <c r="J207" s="152"/>
      <c r="K207" s="152"/>
      <c r="L207" s="152"/>
      <c r="M207" s="152"/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  <c r="Y207" s="152"/>
      <c r="Z207" s="152"/>
      <c r="AA207" s="152"/>
      <c r="AB207" s="152"/>
    </row>
    <row r="208" spans="1:28" x14ac:dyDescent="0.25">
      <c r="A208" s="152"/>
      <c r="B208" s="152"/>
      <c r="C208" s="152"/>
      <c r="D208" s="152"/>
      <c r="E208" s="152"/>
      <c r="F208" s="152"/>
      <c r="G208" s="152"/>
      <c r="H208" s="152"/>
      <c r="I208" s="152"/>
      <c r="J208" s="152"/>
      <c r="K208" s="152"/>
      <c r="L208" s="152"/>
      <c r="M208" s="152"/>
      <c r="N208" s="152"/>
      <c r="O208" s="152"/>
      <c r="P208" s="152"/>
      <c r="Q208" s="152"/>
      <c r="R208" s="152"/>
      <c r="S208" s="152"/>
      <c r="T208" s="152"/>
      <c r="U208" s="152"/>
      <c r="V208" s="152"/>
      <c r="W208" s="152"/>
      <c r="X208" s="152"/>
      <c r="Y208" s="152"/>
      <c r="Z208" s="152"/>
      <c r="AA208" s="152"/>
      <c r="AB208" s="152"/>
    </row>
    <row r="209" spans="1:28" x14ac:dyDescent="0.25">
      <c r="A209" s="152"/>
      <c r="B209" s="152"/>
      <c r="C209" s="152"/>
      <c r="D209" s="152"/>
      <c r="E209" s="152"/>
      <c r="F209" s="152"/>
      <c r="G209" s="152"/>
      <c r="H209" s="152"/>
      <c r="I209" s="152"/>
      <c r="J209" s="152"/>
      <c r="K209" s="152"/>
      <c r="L209" s="152"/>
      <c r="M209" s="152"/>
      <c r="N209" s="152"/>
      <c r="O209" s="152"/>
      <c r="P209" s="152"/>
      <c r="Q209" s="152"/>
      <c r="R209" s="152"/>
      <c r="S209" s="152"/>
      <c r="T209" s="152"/>
      <c r="U209" s="152"/>
      <c r="V209" s="152"/>
      <c r="W209" s="152"/>
      <c r="X209" s="152"/>
      <c r="Y209" s="152"/>
      <c r="Z209" s="152"/>
      <c r="AA209" s="152"/>
      <c r="AB209" s="152"/>
    </row>
    <row r="210" spans="1:28" x14ac:dyDescent="0.25">
      <c r="A210" s="152"/>
      <c r="B210" s="152"/>
      <c r="C210" s="152"/>
      <c r="D210" s="152"/>
      <c r="E210" s="152"/>
      <c r="F210" s="152"/>
      <c r="G210" s="152"/>
      <c r="H210" s="152"/>
      <c r="I210" s="152"/>
      <c r="J210" s="152"/>
      <c r="K210" s="152"/>
      <c r="L210" s="152"/>
      <c r="M210" s="152"/>
      <c r="N210" s="152"/>
      <c r="O210" s="152"/>
      <c r="P210" s="152"/>
      <c r="Q210" s="152"/>
      <c r="R210" s="152"/>
      <c r="S210" s="152"/>
      <c r="T210" s="152"/>
      <c r="U210" s="152"/>
      <c r="V210" s="152"/>
      <c r="W210" s="152"/>
      <c r="X210" s="152"/>
      <c r="Y210" s="152"/>
      <c r="Z210" s="152"/>
      <c r="AA210" s="152"/>
      <c r="AB210" s="152"/>
    </row>
    <row r="211" spans="1:28" x14ac:dyDescent="0.25">
      <c r="A211" s="152"/>
      <c r="B211" s="152"/>
      <c r="C211" s="152"/>
      <c r="D211" s="152"/>
      <c r="E211" s="152"/>
      <c r="F211" s="152"/>
      <c r="G211" s="152"/>
      <c r="H211" s="152"/>
      <c r="I211" s="152"/>
      <c r="J211" s="152"/>
      <c r="K211" s="152"/>
      <c r="L211" s="152"/>
      <c r="M211" s="152"/>
      <c r="N211" s="152"/>
      <c r="O211" s="152"/>
      <c r="P211" s="152"/>
      <c r="Q211" s="152"/>
      <c r="R211" s="152"/>
      <c r="S211" s="152"/>
      <c r="T211" s="152"/>
      <c r="U211" s="152"/>
      <c r="V211" s="152"/>
      <c r="W211" s="152"/>
      <c r="X211" s="152"/>
      <c r="Y211" s="152"/>
      <c r="Z211" s="152"/>
      <c r="AA211" s="152"/>
      <c r="AB211" s="152"/>
    </row>
    <row r="212" spans="1:28" x14ac:dyDescent="0.25">
      <c r="A212" s="152"/>
      <c r="B212" s="152"/>
      <c r="C212" s="152"/>
      <c r="D212" s="152"/>
      <c r="E212" s="152"/>
      <c r="F212" s="152"/>
      <c r="G212" s="152"/>
      <c r="H212" s="152"/>
      <c r="I212" s="152"/>
      <c r="J212" s="152"/>
      <c r="K212" s="152"/>
      <c r="L212" s="152"/>
      <c r="M212" s="152"/>
      <c r="N212" s="152"/>
      <c r="O212" s="152"/>
      <c r="P212" s="152"/>
      <c r="Q212" s="152"/>
      <c r="R212" s="152"/>
      <c r="S212" s="152"/>
      <c r="T212" s="152"/>
      <c r="U212" s="152"/>
      <c r="V212" s="152"/>
      <c r="W212" s="152"/>
      <c r="X212" s="152"/>
      <c r="Y212" s="152"/>
      <c r="Z212" s="152"/>
      <c r="AA212" s="152"/>
      <c r="AB212" s="152"/>
    </row>
    <row r="213" spans="1:28" x14ac:dyDescent="0.25">
      <c r="A213" s="152"/>
      <c r="B213" s="152"/>
      <c r="C213" s="152"/>
      <c r="D213" s="152"/>
      <c r="E213" s="152"/>
      <c r="F213" s="152"/>
      <c r="G213" s="152"/>
      <c r="H213" s="152"/>
      <c r="I213" s="152"/>
      <c r="J213" s="152"/>
      <c r="K213" s="152"/>
      <c r="L213" s="152"/>
      <c r="M213" s="152"/>
      <c r="N213" s="152"/>
      <c r="O213" s="152"/>
      <c r="P213" s="152"/>
      <c r="Q213" s="152"/>
      <c r="R213" s="152"/>
      <c r="S213" s="152"/>
      <c r="T213" s="152"/>
      <c r="U213" s="152"/>
      <c r="V213" s="152"/>
      <c r="W213" s="152"/>
      <c r="X213" s="152"/>
      <c r="Y213" s="152"/>
      <c r="Z213" s="152"/>
      <c r="AA213" s="152"/>
      <c r="AB213" s="152"/>
    </row>
    <row r="214" spans="1:28" x14ac:dyDescent="0.25">
      <c r="A214" s="152"/>
      <c r="B214" s="152"/>
      <c r="C214" s="152"/>
      <c r="D214" s="152"/>
      <c r="E214" s="152"/>
      <c r="F214" s="152"/>
      <c r="G214" s="152"/>
      <c r="H214" s="152"/>
      <c r="I214" s="152"/>
      <c r="J214" s="152"/>
      <c r="K214" s="152"/>
      <c r="L214" s="152"/>
      <c r="M214" s="152"/>
      <c r="N214" s="152"/>
      <c r="O214" s="152"/>
      <c r="P214" s="152"/>
      <c r="Q214" s="152"/>
      <c r="R214" s="152"/>
      <c r="S214" s="152"/>
      <c r="T214" s="152"/>
      <c r="U214" s="152"/>
      <c r="V214" s="152"/>
      <c r="W214" s="152"/>
      <c r="X214" s="152"/>
      <c r="Y214" s="152"/>
      <c r="Z214" s="152"/>
      <c r="AA214" s="152"/>
      <c r="AB214" s="152"/>
    </row>
    <row r="215" spans="1:28" x14ac:dyDescent="0.25">
      <c r="A215" s="152"/>
      <c r="B215" s="152"/>
      <c r="C215" s="152"/>
      <c r="D215" s="152"/>
      <c r="E215" s="152"/>
      <c r="F215" s="152"/>
      <c r="G215" s="152"/>
      <c r="H215" s="152"/>
      <c r="I215" s="152"/>
      <c r="J215" s="152"/>
      <c r="K215" s="152"/>
      <c r="L215" s="152"/>
      <c r="M215" s="152"/>
      <c r="N215" s="152"/>
      <c r="O215" s="152"/>
      <c r="P215" s="152"/>
      <c r="Q215" s="152"/>
      <c r="R215" s="152"/>
      <c r="S215" s="152"/>
      <c r="T215" s="152"/>
      <c r="U215" s="152"/>
      <c r="V215" s="152"/>
      <c r="W215" s="152"/>
      <c r="X215" s="152"/>
      <c r="Y215" s="152"/>
      <c r="Z215" s="152"/>
      <c r="AA215" s="152"/>
      <c r="AB215" s="152"/>
    </row>
    <row r="216" spans="1:28" x14ac:dyDescent="0.25">
      <c r="A216" s="152"/>
      <c r="B216" s="152"/>
      <c r="C216" s="152"/>
      <c r="D216" s="152"/>
      <c r="E216" s="152"/>
      <c r="F216" s="152"/>
      <c r="G216" s="152"/>
      <c r="H216" s="152"/>
      <c r="I216" s="152"/>
      <c r="J216" s="152"/>
      <c r="K216" s="152"/>
      <c r="L216" s="152"/>
      <c r="M216" s="152"/>
      <c r="N216" s="152"/>
      <c r="O216" s="152"/>
      <c r="P216" s="152"/>
      <c r="Q216" s="152"/>
      <c r="R216" s="152"/>
      <c r="S216" s="152"/>
      <c r="T216" s="152"/>
      <c r="U216" s="152"/>
      <c r="V216" s="152"/>
      <c r="W216" s="152"/>
      <c r="X216" s="152"/>
      <c r="Y216" s="152"/>
      <c r="Z216" s="152"/>
      <c r="AA216" s="152"/>
      <c r="AB216" s="152"/>
    </row>
    <row r="217" spans="1:28" x14ac:dyDescent="0.25">
      <c r="A217" s="152"/>
      <c r="B217" s="152"/>
      <c r="C217" s="152"/>
      <c r="D217" s="152"/>
      <c r="E217" s="152"/>
      <c r="F217" s="152"/>
      <c r="G217" s="152"/>
      <c r="H217" s="152"/>
      <c r="I217" s="152"/>
      <c r="J217" s="152"/>
      <c r="K217" s="152"/>
      <c r="L217" s="152"/>
      <c r="M217" s="152"/>
      <c r="N217" s="152"/>
      <c r="O217" s="152"/>
      <c r="P217" s="152"/>
      <c r="Q217" s="152"/>
      <c r="R217" s="152"/>
      <c r="S217" s="152"/>
      <c r="T217" s="152"/>
      <c r="U217" s="152"/>
      <c r="V217" s="152"/>
      <c r="W217" s="152"/>
      <c r="X217" s="152"/>
      <c r="Y217" s="152"/>
      <c r="Z217" s="152"/>
      <c r="AA217" s="152"/>
      <c r="AB217" s="152"/>
    </row>
    <row r="218" spans="1:28" x14ac:dyDescent="0.25">
      <c r="A218" s="152"/>
      <c r="B218" s="152"/>
      <c r="C218" s="152"/>
      <c r="D218" s="152"/>
      <c r="E218" s="152"/>
      <c r="F218" s="152"/>
      <c r="G218" s="152"/>
      <c r="H218" s="152"/>
      <c r="I218" s="152"/>
      <c r="J218" s="152"/>
      <c r="K218" s="152"/>
      <c r="L218" s="152"/>
      <c r="M218" s="152"/>
      <c r="N218" s="152"/>
      <c r="O218" s="152"/>
      <c r="P218" s="152"/>
      <c r="Q218" s="152"/>
      <c r="R218" s="152"/>
      <c r="S218" s="152"/>
      <c r="T218" s="152"/>
      <c r="U218" s="152"/>
      <c r="V218" s="152"/>
      <c r="W218" s="152"/>
      <c r="X218" s="152"/>
      <c r="Y218" s="152"/>
      <c r="Z218" s="152"/>
      <c r="AA218" s="152"/>
      <c r="AB218" s="152"/>
    </row>
    <row r="219" spans="1:28" x14ac:dyDescent="0.25">
      <c r="A219" s="152"/>
      <c r="B219" s="152"/>
      <c r="C219" s="152"/>
      <c r="D219" s="152"/>
      <c r="E219" s="152"/>
      <c r="F219" s="152"/>
      <c r="G219" s="152"/>
      <c r="H219" s="152"/>
      <c r="I219" s="152"/>
      <c r="J219" s="152"/>
      <c r="K219" s="152"/>
      <c r="L219" s="152"/>
      <c r="M219" s="152"/>
      <c r="N219" s="152"/>
      <c r="O219" s="152"/>
      <c r="P219" s="152"/>
      <c r="Q219" s="152"/>
      <c r="R219" s="152"/>
      <c r="S219" s="152"/>
      <c r="T219" s="152"/>
      <c r="U219" s="152"/>
      <c r="V219" s="152"/>
      <c r="W219" s="152"/>
      <c r="X219" s="152"/>
      <c r="Y219" s="152"/>
      <c r="Z219" s="152"/>
      <c r="AA219" s="152"/>
      <c r="AB219" s="152"/>
    </row>
    <row r="220" spans="1:28" x14ac:dyDescent="0.25">
      <c r="A220" s="152"/>
      <c r="B220" s="152"/>
      <c r="C220" s="152"/>
      <c r="D220" s="152"/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  <c r="O220" s="152"/>
      <c r="P220" s="152"/>
      <c r="Q220" s="152"/>
      <c r="R220" s="152"/>
      <c r="S220" s="152"/>
      <c r="T220" s="152"/>
      <c r="U220" s="152"/>
      <c r="V220" s="152"/>
      <c r="W220" s="152"/>
      <c r="X220" s="152"/>
      <c r="Y220" s="152"/>
      <c r="Z220" s="152"/>
      <c r="AA220" s="152"/>
      <c r="AB220" s="152"/>
    </row>
    <row r="221" spans="1:28" x14ac:dyDescent="0.25">
      <c r="A221" s="152"/>
      <c r="B221" s="152"/>
      <c r="C221" s="152"/>
      <c r="D221" s="152"/>
      <c r="E221" s="152"/>
      <c r="F221" s="152"/>
      <c r="G221" s="152"/>
      <c r="H221" s="152"/>
      <c r="I221" s="152"/>
      <c r="J221" s="152"/>
      <c r="K221" s="152"/>
      <c r="L221" s="152"/>
      <c r="M221" s="152"/>
      <c r="N221" s="152"/>
      <c r="O221" s="152"/>
      <c r="P221" s="152"/>
      <c r="Q221" s="152"/>
      <c r="R221" s="152"/>
      <c r="S221" s="152"/>
      <c r="T221" s="152"/>
      <c r="U221" s="152"/>
      <c r="V221" s="152"/>
      <c r="W221" s="152"/>
      <c r="X221" s="152"/>
      <c r="Y221" s="152"/>
      <c r="Z221" s="152"/>
      <c r="AA221" s="152"/>
      <c r="AB221" s="152"/>
    </row>
    <row r="222" spans="1:28" x14ac:dyDescent="0.25">
      <c r="A222" s="152"/>
      <c r="B222" s="152"/>
      <c r="C222" s="152"/>
      <c r="D222" s="152"/>
      <c r="E222" s="152"/>
      <c r="F222" s="152"/>
      <c r="G222" s="152"/>
      <c r="H222" s="152"/>
      <c r="I222" s="152"/>
      <c r="J222" s="152"/>
      <c r="K222" s="152"/>
      <c r="L222" s="152"/>
      <c r="M222" s="152"/>
      <c r="N222" s="152"/>
      <c r="O222" s="152"/>
      <c r="P222" s="152"/>
      <c r="Q222" s="152"/>
      <c r="R222" s="152"/>
      <c r="S222" s="152"/>
      <c r="T222" s="152"/>
      <c r="U222" s="152"/>
      <c r="V222" s="152"/>
      <c r="W222" s="152"/>
      <c r="X222" s="152"/>
      <c r="Y222" s="152"/>
      <c r="Z222" s="152"/>
      <c r="AA222" s="152"/>
      <c r="AB222" s="152"/>
    </row>
    <row r="223" spans="1:28" x14ac:dyDescent="0.25">
      <c r="A223" s="152"/>
      <c r="B223" s="152"/>
      <c r="C223" s="152"/>
      <c r="D223" s="152"/>
      <c r="E223" s="152"/>
      <c r="F223" s="152"/>
      <c r="G223" s="152"/>
      <c r="H223" s="152"/>
      <c r="I223" s="152"/>
      <c r="J223" s="152"/>
      <c r="K223" s="152"/>
      <c r="L223" s="152"/>
      <c r="M223" s="152"/>
      <c r="N223" s="152"/>
      <c r="O223" s="152"/>
      <c r="P223" s="152"/>
      <c r="Q223" s="152"/>
      <c r="R223" s="152"/>
      <c r="S223" s="152"/>
      <c r="T223" s="152"/>
      <c r="U223" s="152"/>
      <c r="V223" s="152"/>
      <c r="W223" s="152"/>
      <c r="X223" s="152"/>
      <c r="Y223" s="152"/>
      <c r="Z223" s="152"/>
      <c r="AA223" s="152"/>
      <c r="AB223" s="152"/>
    </row>
    <row r="224" spans="1:28" x14ac:dyDescent="0.25">
      <c r="A224" s="152"/>
      <c r="B224" s="152"/>
      <c r="C224" s="152"/>
      <c r="D224" s="152"/>
      <c r="E224" s="152"/>
      <c r="F224" s="152"/>
      <c r="G224" s="152"/>
      <c r="H224" s="152"/>
      <c r="I224" s="152"/>
      <c r="J224" s="152"/>
      <c r="K224" s="152"/>
      <c r="L224" s="152"/>
      <c r="M224" s="152"/>
      <c r="N224" s="152"/>
      <c r="O224" s="152"/>
      <c r="P224" s="152"/>
      <c r="Q224" s="152"/>
      <c r="R224" s="152"/>
      <c r="S224" s="152"/>
      <c r="T224" s="152"/>
      <c r="U224" s="152"/>
      <c r="V224" s="152"/>
      <c r="W224" s="152"/>
      <c r="X224" s="152"/>
      <c r="Y224" s="152"/>
      <c r="Z224" s="152"/>
      <c r="AA224" s="152"/>
      <c r="AB224" s="152"/>
    </row>
    <row r="225" spans="1:28" x14ac:dyDescent="0.25">
      <c r="A225" s="152"/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52"/>
      <c r="O225" s="152"/>
      <c r="P225" s="152"/>
      <c r="Q225" s="152"/>
      <c r="R225" s="152"/>
      <c r="S225" s="152"/>
      <c r="T225" s="152"/>
      <c r="U225" s="152"/>
      <c r="V225" s="152"/>
      <c r="W225" s="152"/>
      <c r="X225" s="152"/>
      <c r="Y225" s="152"/>
      <c r="Z225" s="152"/>
      <c r="AA225" s="152"/>
      <c r="AB225" s="152"/>
    </row>
    <row r="226" spans="1:28" x14ac:dyDescent="0.25">
      <c r="A226" s="152"/>
      <c r="B226" s="152"/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/>
      <c r="S226" s="152"/>
      <c r="T226" s="152"/>
      <c r="U226" s="152"/>
      <c r="V226" s="152"/>
      <c r="W226" s="152"/>
      <c r="X226" s="152"/>
      <c r="Y226" s="152"/>
      <c r="Z226" s="152"/>
      <c r="AA226" s="152"/>
      <c r="AB226" s="152"/>
    </row>
    <row r="227" spans="1:28" x14ac:dyDescent="0.25">
      <c r="A227" s="152"/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2"/>
      <c r="N227" s="152"/>
      <c r="O227" s="152"/>
      <c r="P227" s="152"/>
      <c r="Q227" s="152"/>
      <c r="R227" s="152"/>
      <c r="S227" s="152"/>
      <c r="T227" s="152"/>
      <c r="U227" s="152"/>
      <c r="V227" s="152"/>
      <c r="W227" s="152"/>
      <c r="X227" s="152"/>
      <c r="Y227" s="152"/>
      <c r="Z227" s="152"/>
      <c r="AA227" s="152"/>
      <c r="AB227" s="152"/>
    </row>
    <row r="228" spans="1:28" x14ac:dyDescent="0.25">
      <c r="A228" s="152"/>
      <c r="B228" s="152"/>
      <c r="C228" s="152"/>
      <c r="D228" s="152"/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  <c r="O228" s="152"/>
      <c r="P228" s="152"/>
      <c r="Q228" s="152"/>
      <c r="R228" s="152"/>
      <c r="S228" s="152"/>
      <c r="T228" s="152"/>
      <c r="U228" s="152"/>
      <c r="V228" s="152"/>
      <c r="W228" s="152"/>
      <c r="X228" s="152"/>
      <c r="Y228" s="152"/>
      <c r="Z228" s="152"/>
      <c r="AA228" s="152"/>
      <c r="AB228" s="152"/>
    </row>
    <row r="229" spans="1:28" x14ac:dyDescent="0.25">
      <c r="A229" s="152"/>
      <c r="B229" s="152"/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  <c r="Z229" s="152"/>
      <c r="AA229" s="152"/>
      <c r="AB229" s="152"/>
    </row>
    <row r="230" spans="1:28" x14ac:dyDescent="0.25">
      <c r="A230" s="152"/>
      <c r="B230" s="152"/>
      <c r="C230" s="152"/>
      <c r="D230" s="152"/>
      <c r="E230" s="152"/>
      <c r="F230" s="152"/>
      <c r="G230" s="152"/>
      <c r="H230" s="152"/>
      <c r="I230" s="152"/>
      <c r="J230" s="152"/>
      <c r="K230" s="152"/>
      <c r="L230" s="152"/>
      <c r="M230" s="152"/>
      <c r="N230" s="152"/>
      <c r="O230" s="152"/>
      <c r="P230" s="152"/>
      <c r="Q230" s="152"/>
      <c r="R230" s="152"/>
      <c r="S230" s="152"/>
      <c r="T230" s="152"/>
      <c r="U230" s="152"/>
      <c r="V230" s="152"/>
      <c r="W230" s="152"/>
      <c r="X230" s="152"/>
      <c r="Y230" s="152"/>
      <c r="Z230" s="152"/>
      <c r="AA230" s="152"/>
      <c r="AB230" s="152"/>
    </row>
    <row r="231" spans="1:28" x14ac:dyDescent="0.25">
      <c r="A231" s="152"/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  <c r="Z231" s="152"/>
      <c r="AA231" s="152"/>
      <c r="AB231" s="152"/>
    </row>
    <row r="232" spans="1:28" x14ac:dyDescent="0.25">
      <c r="A232" s="152"/>
      <c r="B232" s="152"/>
      <c r="C232" s="152"/>
      <c r="D232" s="152"/>
      <c r="E232" s="152"/>
      <c r="F232" s="152"/>
      <c r="G232" s="152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2"/>
      <c r="T232" s="152"/>
      <c r="U232" s="152"/>
      <c r="V232" s="152"/>
      <c r="W232" s="152"/>
      <c r="X232" s="152"/>
      <c r="Y232" s="152"/>
      <c r="Z232" s="152"/>
      <c r="AA232" s="152"/>
      <c r="AB232" s="152"/>
    </row>
    <row r="233" spans="1:28" x14ac:dyDescent="0.25">
      <c r="A233" s="152"/>
      <c r="B233" s="152"/>
      <c r="C233" s="152"/>
      <c r="D233" s="152"/>
      <c r="E233" s="152"/>
      <c r="F233" s="152"/>
      <c r="G233" s="152"/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/>
      <c r="S233" s="152"/>
      <c r="T233" s="152"/>
      <c r="U233" s="152"/>
      <c r="V233" s="152"/>
      <c r="W233" s="152"/>
      <c r="X233" s="152"/>
      <c r="Y233" s="152"/>
      <c r="Z233" s="152"/>
      <c r="AA233" s="152"/>
      <c r="AB233" s="152"/>
    </row>
    <row r="234" spans="1:28" x14ac:dyDescent="0.25">
      <c r="A234" s="152"/>
      <c r="B234" s="152"/>
      <c r="C234" s="152"/>
      <c r="D234" s="152"/>
      <c r="E234" s="152"/>
      <c r="F234" s="152"/>
      <c r="G234" s="152"/>
      <c r="H234" s="152"/>
      <c r="I234" s="152"/>
      <c r="J234" s="152"/>
      <c r="K234" s="152"/>
      <c r="L234" s="152"/>
      <c r="M234" s="152"/>
      <c r="N234" s="152"/>
      <c r="O234" s="152"/>
      <c r="P234" s="152"/>
      <c r="Q234" s="152"/>
      <c r="R234" s="152"/>
      <c r="S234" s="152"/>
      <c r="T234" s="152"/>
      <c r="U234" s="152"/>
      <c r="V234" s="152"/>
      <c r="W234" s="152"/>
      <c r="X234" s="152"/>
      <c r="Y234" s="152"/>
      <c r="Z234" s="152"/>
      <c r="AA234" s="152"/>
      <c r="AB234" s="152"/>
    </row>
    <row r="235" spans="1:28" x14ac:dyDescent="0.25">
      <c r="A235" s="152"/>
      <c r="B235" s="152"/>
      <c r="C235" s="152"/>
      <c r="D235" s="152"/>
      <c r="E235" s="152"/>
      <c r="F235" s="152"/>
      <c r="G235" s="152"/>
      <c r="H235" s="152"/>
      <c r="I235" s="152"/>
      <c r="J235" s="152"/>
      <c r="K235" s="152"/>
      <c r="L235" s="152"/>
      <c r="M235" s="152"/>
      <c r="N235" s="152"/>
      <c r="O235" s="152"/>
      <c r="P235" s="152"/>
      <c r="Q235" s="152"/>
      <c r="R235" s="152"/>
      <c r="S235" s="152"/>
      <c r="T235" s="152"/>
      <c r="U235" s="152"/>
      <c r="V235" s="152"/>
      <c r="W235" s="152"/>
      <c r="X235" s="152"/>
      <c r="Y235" s="152"/>
      <c r="Z235" s="152"/>
      <c r="AA235" s="152"/>
      <c r="AB235" s="152"/>
    </row>
    <row r="236" spans="1:28" x14ac:dyDescent="0.25">
      <c r="A236" s="152"/>
      <c r="B236" s="152"/>
      <c r="C236" s="152"/>
      <c r="D236" s="152"/>
      <c r="E236" s="152"/>
      <c r="F236" s="152"/>
      <c r="G236" s="152"/>
      <c r="H236" s="152"/>
      <c r="I236" s="152"/>
      <c r="J236" s="152"/>
      <c r="K236" s="152"/>
      <c r="L236" s="152"/>
      <c r="M236" s="152"/>
      <c r="N236" s="152"/>
      <c r="O236" s="152"/>
      <c r="P236" s="152"/>
      <c r="Q236" s="152"/>
      <c r="R236" s="152"/>
      <c r="S236" s="152"/>
      <c r="T236" s="152"/>
      <c r="U236" s="152"/>
      <c r="V236" s="152"/>
      <c r="W236" s="152"/>
      <c r="X236" s="152"/>
      <c r="Y236" s="152"/>
      <c r="Z236" s="152"/>
      <c r="AA236" s="152"/>
      <c r="AB236" s="152"/>
    </row>
    <row r="237" spans="1:28" x14ac:dyDescent="0.25">
      <c r="A237" s="152"/>
      <c r="B237" s="152"/>
      <c r="C237" s="152"/>
      <c r="D237" s="152"/>
      <c r="E237" s="152"/>
      <c r="F237" s="152"/>
      <c r="G237" s="152"/>
      <c r="H237" s="152"/>
      <c r="I237" s="152"/>
      <c r="J237" s="152"/>
      <c r="K237" s="152"/>
      <c r="L237" s="152"/>
      <c r="M237" s="152"/>
      <c r="N237" s="152"/>
      <c r="O237" s="152"/>
      <c r="P237" s="152"/>
      <c r="Q237" s="152"/>
      <c r="R237" s="152"/>
      <c r="S237" s="152"/>
      <c r="T237" s="152"/>
      <c r="U237" s="152"/>
      <c r="V237" s="152"/>
      <c r="W237" s="152"/>
      <c r="X237" s="152"/>
      <c r="Y237" s="152"/>
      <c r="Z237" s="152"/>
      <c r="AA237" s="152"/>
      <c r="AB237" s="152"/>
    </row>
    <row r="238" spans="1:28" x14ac:dyDescent="0.25">
      <c r="A238" s="152"/>
      <c r="B238" s="152"/>
      <c r="C238" s="152"/>
      <c r="D238" s="152"/>
      <c r="E238" s="152"/>
      <c r="F238" s="152"/>
      <c r="G238" s="152"/>
      <c r="H238" s="152"/>
      <c r="I238" s="152"/>
      <c r="J238" s="152"/>
      <c r="K238" s="152"/>
      <c r="L238" s="152"/>
      <c r="M238" s="152"/>
      <c r="N238" s="152"/>
      <c r="O238" s="152"/>
      <c r="P238" s="152"/>
      <c r="Q238" s="152"/>
      <c r="R238" s="152"/>
      <c r="S238" s="152"/>
      <c r="T238" s="152"/>
      <c r="U238" s="152"/>
      <c r="V238" s="152"/>
      <c r="W238" s="152"/>
      <c r="X238" s="152"/>
      <c r="Y238" s="152"/>
      <c r="Z238" s="152"/>
      <c r="AA238" s="152"/>
      <c r="AB238" s="152"/>
    </row>
    <row r="239" spans="1:28" x14ac:dyDescent="0.25">
      <c r="A239" s="152"/>
      <c r="B239" s="152"/>
      <c r="C239" s="152"/>
      <c r="D239" s="152"/>
      <c r="E239" s="152"/>
      <c r="F239" s="152"/>
      <c r="G239" s="152"/>
      <c r="H239" s="152"/>
      <c r="I239" s="152"/>
      <c r="J239" s="152"/>
      <c r="K239" s="152"/>
      <c r="L239" s="152"/>
      <c r="M239" s="152"/>
      <c r="N239" s="152"/>
      <c r="O239" s="152"/>
      <c r="P239" s="152"/>
      <c r="Q239" s="152"/>
      <c r="R239" s="152"/>
      <c r="S239" s="152"/>
      <c r="T239" s="152"/>
      <c r="U239" s="152"/>
      <c r="V239" s="152"/>
      <c r="W239" s="152"/>
      <c r="X239" s="152"/>
      <c r="Y239" s="152"/>
      <c r="Z239" s="152"/>
      <c r="AA239" s="152"/>
      <c r="AB239" s="152"/>
    </row>
    <row r="240" spans="1:28" x14ac:dyDescent="0.25">
      <c r="A240" s="152"/>
      <c r="B240" s="152"/>
      <c r="C240" s="152"/>
      <c r="D240" s="152"/>
      <c r="E240" s="152"/>
      <c r="F240" s="152"/>
      <c r="G240" s="152"/>
      <c r="H240" s="152"/>
      <c r="I240" s="152"/>
      <c r="J240" s="152"/>
      <c r="K240" s="152"/>
      <c r="L240" s="152"/>
      <c r="M240" s="152"/>
      <c r="N240" s="152"/>
      <c r="O240" s="152"/>
      <c r="P240" s="152"/>
      <c r="Q240" s="152"/>
      <c r="R240" s="152"/>
      <c r="S240" s="152"/>
      <c r="T240" s="152"/>
      <c r="U240" s="152"/>
      <c r="V240" s="152"/>
      <c r="W240" s="152"/>
      <c r="X240" s="152"/>
      <c r="Y240" s="152"/>
      <c r="Z240" s="152"/>
      <c r="AA240" s="152"/>
      <c r="AB240" s="152"/>
    </row>
    <row r="241" spans="1:28" x14ac:dyDescent="0.25">
      <c r="A241" s="152"/>
      <c r="B241" s="152"/>
      <c r="C241" s="152"/>
      <c r="D241" s="152"/>
      <c r="E241" s="152"/>
      <c r="F241" s="152"/>
      <c r="G241" s="152"/>
      <c r="H241" s="152"/>
      <c r="I241" s="152"/>
      <c r="J241" s="152"/>
      <c r="K241" s="152"/>
      <c r="L241" s="152"/>
      <c r="M241" s="152"/>
      <c r="N241" s="152"/>
      <c r="O241" s="152"/>
      <c r="P241" s="152"/>
      <c r="Q241" s="152"/>
      <c r="R241" s="152"/>
      <c r="S241" s="152"/>
      <c r="T241" s="152"/>
      <c r="U241" s="152"/>
      <c r="V241" s="152"/>
      <c r="W241" s="152"/>
      <c r="X241" s="152"/>
      <c r="Y241" s="152"/>
      <c r="Z241" s="152"/>
      <c r="AA241" s="152"/>
      <c r="AB241" s="152"/>
    </row>
    <row r="242" spans="1:28" x14ac:dyDescent="0.25">
      <c r="A242" s="152"/>
      <c r="B242" s="152"/>
      <c r="C242" s="152"/>
      <c r="D242" s="152"/>
      <c r="E242" s="152"/>
      <c r="F242" s="152"/>
      <c r="G242" s="152"/>
      <c r="H242" s="152"/>
      <c r="I242" s="152"/>
      <c r="J242" s="152"/>
      <c r="K242" s="152"/>
      <c r="L242" s="152"/>
      <c r="M242" s="152"/>
      <c r="N242" s="152"/>
      <c r="O242" s="152"/>
      <c r="P242" s="152"/>
      <c r="Q242" s="152"/>
      <c r="R242" s="152"/>
      <c r="S242" s="152"/>
      <c r="T242" s="152"/>
      <c r="U242" s="152"/>
      <c r="V242" s="152"/>
      <c r="W242" s="152"/>
      <c r="X242" s="152"/>
      <c r="Y242" s="152"/>
      <c r="Z242" s="152"/>
      <c r="AA242" s="152"/>
      <c r="AB242" s="152"/>
    </row>
    <row r="243" spans="1:28" x14ac:dyDescent="0.25">
      <c r="A243" s="152"/>
      <c r="B243" s="152"/>
      <c r="C243" s="152"/>
      <c r="D243" s="152"/>
      <c r="E243" s="152"/>
      <c r="F243" s="152"/>
      <c r="G243" s="152"/>
      <c r="H243" s="152"/>
      <c r="I243" s="152"/>
      <c r="J243" s="152"/>
      <c r="K243" s="152"/>
      <c r="L243" s="152"/>
      <c r="M243" s="152"/>
      <c r="N243" s="152"/>
      <c r="O243" s="152"/>
      <c r="P243" s="152"/>
      <c r="Q243" s="152"/>
      <c r="R243" s="152"/>
      <c r="S243" s="152"/>
      <c r="T243" s="152"/>
      <c r="U243" s="152"/>
      <c r="V243" s="152"/>
      <c r="W243" s="152"/>
      <c r="X243" s="152"/>
      <c r="Y243" s="152"/>
      <c r="Z243" s="152"/>
      <c r="AA243" s="152"/>
      <c r="AB243" s="152"/>
    </row>
    <row r="244" spans="1:28" x14ac:dyDescent="0.25">
      <c r="A244" s="152"/>
      <c r="B244" s="152"/>
      <c r="C244" s="152"/>
      <c r="D244" s="152"/>
      <c r="E244" s="152"/>
      <c r="F244" s="152"/>
      <c r="G244" s="152"/>
      <c r="H244" s="152"/>
      <c r="I244" s="152"/>
      <c r="J244" s="152"/>
      <c r="K244" s="152"/>
      <c r="L244" s="152"/>
      <c r="M244" s="152"/>
      <c r="N244" s="152"/>
      <c r="O244" s="152"/>
      <c r="P244" s="152"/>
      <c r="Q244" s="152"/>
      <c r="R244" s="152"/>
      <c r="S244" s="152"/>
      <c r="T244" s="152"/>
      <c r="U244" s="152"/>
      <c r="V244" s="152"/>
      <c r="W244" s="152"/>
      <c r="X244" s="152"/>
      <c r="Y244" s="152"/>
      <c r="Z244" s="152"/>
      <c r="AA244" s="152"/>
      <c r="AB244" s="152"/>
    </row>
    <row r="245" spans="1:28" x14ac:dyDescent="0.25">
      <c r="A245" s="152"/>
      <c r="B245" s="152"/>
      <c r="C245" s="152"/>
      <c r="D245" s="152"/>
      <c r="E245" s="152"/>
      <c r="F245" s="152"/>
      <c r="G245" s="152"/>
      <c r="H245" s="152"/>
      <c r="I245" s="152"/>
      <c r="J245" s="152"/>
      <c r="K245" s="152"/>
      <c r="L245" s="152"/>
      <c r="M245" s="152"/>
      <c r="N245" s="152"/>
      <c r="O245" s="152"/>
      <c r="P245" s="152"/>
      <c r="Q245" s="152"/>
      <c r="R245" s="152"/>
      <c r="S245" s="152"/>
      <c r="T245" s="152"/>
      <c r="U245" s="152"/>
      <c r="V245" s="152"/>
      <c r="W245" s="152"/>
      <c r="X245" s="152"/>
      <c r="Y245" s="152"/>
      <c r="Z245" s="152"/>
      <c r="AA245" s="152"/>
      <c r="AB245" s="152"/>
    </row>
    <row r="246" spans="1:28" x14ac:dyDescent="0.25">
      <c r="A246" s="152"/>
      <c r="B246" s="152"/>
      <c r="C246" s="152"/>
      <c r="D246" s="152"/>
      <c r="E246" s="152"/>
      <c r="F246" s="152"/>
      <c r="G246" s="152"/>
      <c r="H246" s="152"/>
      <c r="I246" s="152"/>
      <c r="J246" s="152"/>
      <c r="K246" s="152"/>
      <c r="L246" s="152"/>
      <c r="M246" s="152"/>
      <c r="N246" s="152"/>
      <c r="O246" s="152"/>
      <c r="P246" s="152"/>
      <c r="Q246" s="152"/>
      <c r="R246" s="152"/>
      <c r="S246" s="152"/>
      <c r="T246" s="152"/>
      <c r="U246" s="152"/>
      <c r="V246" s="152"/>
      <c r="W246" s="152"/>
      <c r="X246" s="152"/>
      <c r="Y246" s="152"/>
      <c r="Z246" s="152"/>
      <c r="AA246" s="152"/>
      <c r="AB246" s="152"/>
    </row>
    <row r="247" spans="1:28" x14ac:dyDescent="0.25">
      <c r="A247" s="152"/>
      <c r="B247" s="152"/>
      <c r="C247" s="152"/>
      <c r="D247" s="152"/>
      <c r="E247" s="152"/>
      <c r="F247" s="152"/>
      <c r="G247" s="152"/>
      <c r="H247" s="152"/>
      <c r="I247" s="152"/>
      <c r="J247" s="152"/>
      <c r="K247" s="152"/>
      <c r="L247" s="152"/>
      <c r="M247" s="152"/>
      <c r="N247" s="152"/>
      <c r="O247" s="152"/>
      <c r="P247" s="152"/>
      <c r="Q247" s="152"/>
      <c r="R247" s="152"/>
      <c r="S247" s="152"/>
      <c r="T247" s="152"/>
      <c r="U247" s="152"/>
      <c r="V247" s="152"/>
      <c r="W247" s="152"/>
      <c r="X247" s="152"/>
      <c r="Y247" s="152"/>
      <c r="Z247" s="152"/>
      <c r="AA247" s="152"/>
      <c r="AB247" s="152"/>
    </row>
    <row r="248" spans="1:28" x14ac:dyDescent="0.25">
      <c r="A248" s="152"/>
      <c r="B248" s="152"/>
      <c r="C248" s="152"/>
      <c r="D248" s="152"/>
      <c r="E248" s="152"/>
      <c r="F248" s="152"/>
      <c r="G248" s="152"/>
      <c r="H248" s="152"/>
      <c r="I248" s="152"/>
      <c r="J248" s="152"/>
      <c r="K248" s="152"/>
      <c r="L248" s="152"/>
      <c r="M248" s="152"/>
      <c r="N248" s="152"/>
      <c r="O248" s="152"/>
      <c r="P248" s="152"/>
      <c r="Q248" s="152"/>
      <c r="R248" s="152"/>
      <c r="S248" s="152"/>
      <c r="T248" s="152"/>
      <c r="U248" s="152"/>
      <c r="V248" s="152"/>
      <c r="W248" s="152"/>
      <c r="X248" s="152"/>
      <c r="Y248" s="152"/>
      <c r="Z248" s="152"/>
      <c r="AA248" s="152"/>
      <c r="AB248" s="152"/>
    </row>
    <row r="249" spans="1:28" x14ac:dyDescent="0.25">
      <c r="A249" s="152"/>
      <c r="B249" s="152"/>
      <c r="C249" s="152"/>
      <c r="D249" s="152"/>
      <c r="E249" s="152"/>
      <c r="F249" s="152"/>
      <c r="G249" s="152"/>
      <c r="H249" s="152"/>
      <c r="I249" s="152"/>
      <c r="J249" s="152"/>
      <c r="K249" s="152"/>
      <c r="L249" s="152"/>
      <c r="M249" s="152"/>
      <c r="N249" s="152"/>
      <c r="O249" s="152"/>
      <c r="P249" s="152"/>
      <c r="Q249" s="152"/>
      <c r="R249" s="152"/>
      <c r="S249" s="152"/>
      <c r="T249" s="152"/>
      <c r="U249" s="152"/>
      <c r="V249" s="152"/>
      <c r="W249" s="152"/>
      <c r="X249" s="152"/>
      <c r="Y249" s="152"/>
      <c r="Z249" s="152"/>
      <c r="AA249" s="152"/>
      <c r="AB249" s="152"/>
    </row>
    <row r="250" spans="1:28" x14ac:dyDescent="0.25">
      <c r="A250" s="152"/>
      <c r="B250" s="152"/>
      <c r="C250" s="152"/>
      <c r="D250" s="152"/>
      <c r="E250" s="152"/>
      <c r="F250" s="152"/>
      <c r="G250" s="152"/>
      <c r="H250" s="152"/>
      <c r="I250" s="152"/>
      <c r="J250" s="152"/>
      <c r="K250" s="152"/>
      <c r="L250" s="152"/>
      <c r="M250" s="152"/>
      <c r="N250" s="152"/>
      <c r="O250" s="152"/>
      <c r="P250" s="152"/>
      <c r="Q250" s="152"/>
      <c r="R250" s="152"/>
      <c r="S250" s="152"/>
      <c r="T250" s="152"/>
      <c r="U250" s="152"/>
      <c r="V250" s="152"/>
      <c r="W250" s="152"/>
      <c r="X250" s="152"/>
      <c r="Y250" s="152"/>
      <c r="Z250" s="152"/>
      <c r="AA250" s="152"/>
      <c r="AB250" s="152"/>
    </row>
    <row r="251" spans="1:28" x14ac:dyDescent="0.25">
      <c r="A251" s="152"/>
      <c r="B251" s="152"/>
      <c r="C251" s="152"/>
      <c r="D251" s="152"/>
      <c r="E251" s="152"/>
      <c r="F251" s="152"/>
      <c r="G251" s="152"/>
      <c r="H251" s="152"/>
      <c r="I251" s="152"/>
      <c r="J251" s="152"/>
      <c r="K251" s="152"/>
      <c r="L251" s="152"/>
      <c r="M251" s="152"/>
      <c r="N251" s="152"/>
      <c r="O251" s="152"/>
      <c r="P251" s="152"/>
      <c r="Q251" s="152"/>
      <c r="R251" s="152"/>
      <c r="S251" s="152"/>
      <c r="T251" s="152"/>
      <c r="U251" s="152"/>
      <c r="V251" s="152"/>
      <c r="W251" s="152"/>
      <c r="X251" s="152"/>
      <c r="Y251" s="152"/>
      <c r="Z251" s="152"/>
      <c r="AA251" s="152"/>
      <c r="AB251" s="152"/>
    </row>
    <row r="252" spans="1:28" x14ac:dyDescent="0.25">
      <c r="A252" s="152"/>
      <c r="B252" s="152"/>
      <c r="C252" s="152"/>
      <c r="D252" s="152"/>
      <c r="E252" s="152"/>
      <c r="F252" s="152"/>
      <c r="G252" s="152"/>
      <c r="H252" s="152"/>
      <c r="I252" s="152"/>
      <c r="J252" s="152"/>
      <c r="K252" s="152"/>
      <c r="L252" s="152"/>
      <c r="M252" s="152"/>
      <c r="N252" s="152"/>
      <c r="O252" s="152"/>
      <c r="P252" s="152"/>
      <c r="Q252" s="152"/>
      <c r="R252" s="152"/>
      <c r="S252" s="152"/>
      <c r="T252" s="152"/>
      <c r="U252" s="152"/>
      <c r="V252" s="152"/>
      <c r="W252" s="152"/>
      <c r="X252" s="152"/>
      <c r="Y252" s="152"/>
      <c r="Z252" s="152"/>
      <c r="AA252" s="152"/>
      <c r="AB252" s="152"/>
    </row>
    <row r="253" spans="1:28" x14ac:dyDescent="0.25">
      <c r="A253" s="152"/>
      <c r="B253" s="152"/>
      <c r="C253" s="152"/>
      <c r="D253" s="152"/>
      <c r="E253" s="152"/>
      <c r="F253" s="152"/>
      <c r="G253" s="152"/>
      <c r="H253" s="152"/>
      <c r="I253" s="152"/>
      <c r="J253" s="152"/>
      <c r="K253" s="152"/>
      <c r="L253" s="152"/>
      <c r="M253" s="152"/>
      <c r="N253" s="152"/>
      <c r="O253" s="152"/>
      <c r="P253" s="152"/>
      <c r="Q253" s="152"/>
      <c r="R253" s="152"/>
      <c r="S253" s="152"/>
      <c r="T253" s="152"/>
      <c r="U253" s="152"/>
      <c r="V253" s="152"/>
      <c r="W253" s="152"/>
      <c r="X253" s="152"/>
      <c r="Y253" s="152"/>
      <c r="Z253" s="152"/>
      <c r="AA253" s="152"/>
      <c r="AB253" s="152"/>
    </row>
    <row r="254" spans="1:28" x14ac:dyDescent="0.25">
      <c r="A254" s="152"/>
      <c r="B254" s="152"/>
      <c r="C254" s="152"/>
      <c r="D254" s="152"/>
      <c r="E254" s="152"/>
      <c r="F254" s="152"/>
      <c r="G254" s="152"/>
      <c r="H254" s="152"/>
      <c r="I254" s="152"/>
      <c r="J254" s="152"/>
      <c r="K254" s="152"/>
      <c r="L254" s="152"/>
      <c r="M254" s="152"/>
      <c r="N254" s="152"/>
      <c r="O254" s="152"/>
      <c r="P254" s="152"/>
      <c r="Q254" s="152"/>
      <c r="R254" s="152"/>
      <c r="S254" s="152"/>
      <c r="T254" s="152"/>
      <c r="U254" s="152"/>
      <c r="V254" s="152"/>
      <c r="W254" s="152"/>
      <c r="X254" s="152"/>
      <c r="Y254" s="152"/>
      <c r="Z254" s="152"/>
      <c r="AA254" s="152"/>
      <c r="AB254" s="152"/>
    </row>
    <row r="255" spans="1:28" x14ac:dyDescent="0.25">
      <c r="A255" s="152"/>
      <c r="B255" s="152"/>
      <c r="C255" s="152"/>
      <c r="D255" s="152"/>
      <c r="E255" s="152"/>
      <c r="F255" s="152"/>
      <c r="G255" s="152"/>
      <c r="H255" s="152"/>
      <c r="I255" s="152"/>
      <c r="J255" s="152"/>
      <c r="K255" s="152"/>
      <c r="L255" s="152"/>
      <c r="M255" s="152"/>
      <c r="N255" s="152"/>
      <c r="O255" s="152"/>
      <c r="P255" s="152"/>
      <c r="Q255" s="152"/>
      <c r="R255" s="152"/>
      <c r="S255" s="152"/>
      <c r="T255" s="152"/>
      <c r="U255" s="152"/>
      <c r="V255" s="152"/>
      <c r="W255" s="152"/>
      <c r="X255" s="152"/>
      <c r="Y255" s="152"/>
      <c r="Z255" s="152"/>
      <c r="AA255" s="152"/>
      <c r="AB255" s="152"/>
    </row>
    <row r="256" spans="1:28" x14ac:dyDescent="0.25">
      <c r="A256" s="152"/>
      <c r="B256" s="152"/>
      <c r="C256" s="152"/>
      <c r="D256" s="152"/>
      <c r="E256" s="152"/>
      <c r="F256" s="152"/>
      <c r="G256" s="152"/>
      <c r="H256" s="152"/>
      <c r="I256" s="152"/>
      <c r="J256" s="152"/>
      <c r="K256" s="152"/>
      <c r="L256" s="152"/>
      <c r="M256" s="152"/>
      <c r="N256" s="152"/>
      <c r="O256" s="152"/>
      <c r="P256" s="152"/>
      <c r="Q256" s="152"/>
      <c r="R256" s="152"/>
      <c r="S256" s="152"/>
      <c r="T256" s="152"/>
      <c r="U256" s="152"/>
      <c r="V256" s="152"/>
      <c r="W256" s="152"/>
      <c r="X256" s="152"/>
      <c r="Y256" s="152"/>
      <c r="Z256" s="152"/>
      <c r="AA256" s="152"/>
      <c r="AB256" s="152"/>
    </row>
    <row r="257" spans="1:28" x14ac:dyDescent="0.25">
      <c r="A257" s="152"/>
      <c r="B257" s="152"/>
      <c r="C257" s="152"/>
      <c r="D257" s="152"/>
      <c r="E257" s="152"/>
      <c r="F257" s="152"/>
      <c r="G257" s="152"/>
      <c r="H257" s="152"/>
      <c r="I257" s="152"/>
      <c r="J257" s="152"/>
      <c r="K257" s="152"/>
      <c r="L257" s="152"/>
      <c r="M257" s="152"/>
      <c r="N257" s="152"/>
      <c r="O257" s="152"/>
      <c r="P257" s="152"/>
      <c r="Q257" s="152"/>
      <c r="R257" s="152"/>
      <c r="S257" s="152"/>
      <c r="T257" s="152"/>
      <c r="U257" s="152"/>
      <c r="V257" s="152"/>
      <c r="W257" s="152"/>
      <c r="X257" s="152"/>
      <c r="Y257" s="152"/>
      <c r="Z257" s="152"/>
      <c r="AA257" s="152"/>
      <c r="AB257" s="152"/>
    </row>
    <row r="258" spans="1:28" x14ac:dyDescent="0.25">
      <c r="A258" s="152"/>
      <c r="B258" s="152"/>
      <c r="C258" s="152"/>
      <c r="D258" s="152"/>
      <c r="E258" s="152"/>
      <c r="F258" s="152"/>
      <c r="G258" s="152"/>
      <c r="H258" s="152"/>
      <c r="I258" s="152"/>
      <c r="J258" s="152"/>
      <c r="K258" s="152"/>
      <c r="L258" s="152"/>
      <c r="M258" s="152"/>
      <c r="N258" s="152"/>
      <c r="O258" s="152"/>
      <c r="P258" s="152"/>
      <c r="Q258" s="152"/>
      <c r="R258" s="152"/>
      <c r="S258" s="152"/>
      <c r="T258" s="152"/>
      <c r="U258" s="152"/>
      <c r="V258" s="152"/>
      <c r="W258" s="152"/>
      <c r="X258" s="152"/>
      <c r="Y258" s="152"/>
      <c r="Z258" s="152"/>
      <c r="AA258" s="152"/>
      <c r="AB258" s="152"/>
    </row>
    <row r="259" spans="1:28" x14ac:dyDescent="0.25">
      <c r="A259" s="152"/>
      <c r="B259" s="152"/>
      <c r="C259" s="152"/>
      <c r="D259" s="152"/>
      <c r="E259" s="152"/>
      <c r="F259" s="152"/>
      <c r="G259" s="152"/>
      <c r="H259" s="152"/>
      <c r="I259" s="152"/>
      <c r="J259" s="152"/>
      <c r="K259" s="152"/>
      <c r="L259" s="152"/>
      <c r="M259" s="152"/>
      <c r="N259" s="152"/>
      <c r="O259" s="152"/>
      <c r="P259" s="152"/>
      <c r="Q259" s="152"/>
      <c r="R259" s="152"/>
      <c r="S259" s="152"/>
      <c r="T259" s="152"/>
      <c r="U259" s="152"/>
      <c r="V259" s="152"/>
      <c r="W259" s="152"/>
      <c r="X259" s="152"/>
      <c r="Y259" s="152"/>
      <c r="Z259" s="152"/>
      <c r="AA259" s="152"/>
      <c r="AB259" s="152"/>
    </row>
    <row r="260" spans="1:28" x14ac:dyDescent="0.25">
      <c r="A260" s="152"/>
      <c r="B260" s="152"/>
      <c r="C260" s="152"/>
      <c r="D260" s="152"/>
      <c r="E260" s="152"/>
      <c r="F260" s="152"/>
      <c r="G260" s="152"/>
      <c r="H260" s="152"/>
      <c r="I260" s="152"/>
      <c r="J260" s="152"/>
      <c r="K260" s="152"/>
      <c r="L260" s="152"/>
      <c r="M260" s="152"/>
      <c r="N260" s="152"/>
      <c r="O260" s="152"/>
      <c r="P260" s="152"/>
      <c r="Q260" s="152"/>
      <c r="R260" s="152"/>
      <c r="S260" s="152"/>
      <c r="T260" s="152"/>
      <c r="U260" s="152"/>
      <c r="V260" s="152"/>
      <c r="W260" s="152"/>
      <c r="X260" s="152"/>
      <c r="Y260" s="152"/>
      <c r="Z260" s="152"/>
      <c r="AA260" s="152"/>
      <c r="AB260" s="152"/>
    </row>
    <row r="261" spans="1:28" x14ac:dyDescent="0.25">
      <c r="A261" s="152"/>
      <c r="B261" s="152"/>
      <c r="C261" s="152"/>
      <c r="D261" s="152"/>
      <c r="E261" s="152"/>
      <c r="F261" s="152"/>
      <c r="G261" s="152"/>
      <c r="H261" s="152"/>
      <c r="I261" s="152"/>
      <c r="J261" s="152"/>
      <c r="K261" s="152"/>
      <c r="L261" s="152"/>
      <c r="M261" s="152"/>
      <c r="N261" s="152"/>
      <c r="O261" s="152"/>
      <c r="P261" s="152"/>
      <c r="Q261" s="152"/>
      <c r="R261" s="152"/>
      <c r="S261" s="152"/>
      <c r="T261" s="152"/>
      <c r="U261" s="152"/>
      <c r="V261" s="152"/>
      <c r="W261" s="152"/>
      <c r="X261" s="152"/>
      <c r="Y261" s="152"/>
      <c r="Z261" s="152"/>
      <c r="AA261" s="152"/>
      <c r="AB261" s="152"/>
    </row>
    <row r="262" spans="1:28" x14ac:dyDescent="0.25">
      <c r="A262" s="152"/>
      <c r="B262" s="152"/>
      <c r="C262" s="152"/>
      <c r="D262" s="152"/>
      <c r="E262" s="152"/>
      <c r="F262" s="152"/>
      <c r="G262" s="152"/>
      <c r="H262" s="152"/>
      <c r="I262" s="152"/>
      <c r="J262" s="152"/>
      <c r="K262" s="152"/>
      <c r="L262" s="152"/>
      <c r="M262" s="152"/>
      <c r="N262" s="152"/>
      <c r="O262" s="152"/>
      <c r="P262" s="152"/>
      <c r="Q262" s="152"/>
      <c r="R262" s="152"/>
      <c r="S262" s="152"/>
      <c r="T262" s="152"/>
      <c r="U262" s="152"/>
      <c r="V262" s="152"/>
      <c r="W262" s="152"/>
      <c r="X262" s="152"/>
      <c r="Y262" s="152"/>
      <c r="Z262" s="152"/>
      <c r="AA262" s="152"/>
      <c r="AB262" s="152"/>
    </row>
    <row r="263" spans="1:28" x14ac:dyDescent="0.25">
      <c r="A263" s="152"/>
      <c r="B263" s="152"/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  <c r="Z263" s="152"/>
      <c r="AA263" s="152"/>
      <c r="AB263" s="152"/>
    </row>
    <row r="264" spans="1:28" x14ac:dyDescent="0.25">
      <c r="A264" s="152"/>
      <c r="B264" s="152"/>
      <c r="C264" s="152"/>
      <c r="D264" s="152"/>
      <c r="E264" s="152"/>
      <c r="F264" s="152"/>
      <c r="G264" s="152"/>
      <c r="H264" s="152"/>
      <c r="I264" s="152"/>
      <c r="J264" s="152"/>
      <c r="K264" s="152"/>
      <c r="L264" s="152"/>
      <c r="M264" s="152"/>
      <c r="N264" s="152"/>
      <c r="O264" s="152"/>
      <c r="P264" s="152"/>
      <c r="Q264" s="152"/>
      <c r="R264" s="152"/>
      <c r="S264" s="152"/>
      <c r="T264" s="152"/>
      <c r="U264" s="152"/>
      <c r="V264" s="152"/>
      <c r="W264" s="152"/>
      <c r="X264" s="152"/>
      <c r="Y264" s="152"/>
      <c r="Z264" s="152"/>
      <c r="AA264" s="152"/>
      <c r="AB264" s="152"/>
    </row>
    <row r="265" spans="1:28" x14ac:dyDescent="0.25">
      <c r="A265" s="152"/>
      <c r="B265" s="152"/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  <c r="Z265" s="152"/>
      <c r="AA265" s="152"/>
      <c r="AB265" s="152"/>
    </row>
    <row r="266" spans="1:28" x14ac:dyDescent="0.25">
      <c r="A266" s="152"/>
      <c r="B266" s="152"/>
      <c r="C266" s="152"/>
      <c r="D266" s="152"/>
      <c r="E266" s="152"/>
      <c r="F266" s="152"/>
      <c r="G266" s="152"/>
      <c r="H266" s="152"/>
      <c r="I266" s="152"/>
      <c r="J266" s="152"/>
      <c r="K266" s="152"/>
      <c r="L266" s="152"/>
      <c r="M266" s="152"/>
      <c r="N266" s="152"/>
      <c r="O266" s="152"/>
      <c r="P266" s="152"/>
      <c r="Q266" s="152"/>
      <c r="R266" s="152"/>
      <c r="S266" s="152"/>
      <c r="T266" s="152"/>
      <c r="U266" s="152"/>
      <c r="V266" s="152"/>
      <c r="W266" s="152"/>
      <c r="X266" s="152"/>
      <c r="Y266" s="152"/>
      <c r="Z266" s="152"/>
      <c r="AA266" s="152"/>
      <c r="AB266" s="152"/>
    </row>
    <row r="267" spans="1:28" x14ac:dyDescent="0.25">
      <c r="A267" s="152"/>
      <c r="B267" s="152"/>
      <c r="C267" s="152"/>
      <c r="D267" s="152"/>
      <c r="E267" s="152"/>
      <c r="F267" s="152"/>
      <c r="G267" s="152"/>
      <c r="H267" s="152"/>
      <c r="I267" s="152"/>
      <c r="J267" s="152"/>
      <c r="K267" s="152"/>
      <c r="L267" s="152"/>
      <c r="M267" s="152"/>
      <c r="N267" s="152"/>
      <c r="O267" s="152"/>
      <c r="P267" s="152"/>
      <c r="Q267" s="152"/>
      <c r="R267" s="152"/>
      <c r="S267" s="152"/>
      <c r="T267" s="152"/>
      <c r="U267" s="152"/>
      <c r="V267" s="152"/>
      <c r="W267" s="152"/>
      <c r="X267" s="152"/>
      <c r="Y267" s="152"/>
      <c r="Z267" s="152"/>
      <c r="AA267" s="152"/>
      <c r="AB267" s="152"/>
    </row>
    <row r="268" spans="1:28" x14ac:dyDescent="0.25">
      <c r="A268" s="152"/>
      <c r="B268" s="152"/>
      <c r="C268" s="152"/>
      <c r="D268" s="152"/>
      <c r="E268" s="152"/>
      <c r="F268" s="152"/>
      <c r="G268" s="152"/>
      <c r="H268" s="152"/>
      <c r="I268" s="152"/>
      <c r="J268" s="152"/>
      <c r="K268" s="152"/>
      <c r="L268" s="152"/>
      <c r="M268" s="152"/>
      <c r="N268" s="152"/>
      <c r="O268" s="152"/>
      <c r="P268" s="152"/>
      <c r="Q268" s="152"/>
      <c r="R268" s="152"/>
      <c r="S268" s="152"/>
      <c r="T268" s="152"/>
      <c r="U268" s="152"/>
      <c r="V268" s="152"/>
      <c r="W268" s="152"/>
      <c r="X268" s="152"/>
      <c r="Y268" s="152"/>
      <c r="Z268" s="152"/>
      <c r="AA268" s="152"/>
      <c r="AB268" s="152"/>
    </row>
    <row r="269" spans="1:28" x14ac:dyDescent="0.25">
      <c r="A269" s="152"/>
      <c r="B269" s="152"/>
      <c r="C269" s="152"/>
      <c r="D269" s="152"/>
      <c r="E269" s="152"/>
      <c r="F269" s="152"/>
      <c r="G269" s="152"/>
      <c r="H269" s="152"/>
      <c r="I269" s="152"/>
      <c r="J269" s="152"/>
      <c r="K269" s="152"/>
      <c r="L269" s="152"/>
      <c r="M269" s="152"/>
      <c r="N269" s="152"/>
      <c r="O269" s="152"/>
      <c r="P269" s="152"/>
      <c r="Q269" s="152"/>
      <c r="R269" s="152"/>
      <c r="S269" s="152"/>
      <c r="T269" s="152"/>
      <c r="U269" s="152"/>
      <c r="V269" s="152"/>
      <c r="W269" s="152"/>
      <c r="X269" s="152"/>
      <c r="Y269" s="152"/>
      <c r="Z269" s="152"/>
      <c r="AA269" s="152"/>
      <c r="AB269" s="152"/>
    </row>
    <row r="270" spans="1:28" x14ac:dyDescent="0.25">
      <c r="A270" s="152"/>
      <c r="B270" s="152"/>
      <c r="C270" s="152"/>
      <c r="D270" s="152"/>
      <c r="E270" s="152"/>
      <c r="F270" s="152"/>
      <c r="G270" s="152"/>
      <c r="H270" s="152"/>
      <c r="I270" s="152"/>
      <c r="J270" s="152"/>
      <c r="K270" s="152"/>
      <c r="L270" s="152"/>
      <c r="M270" s="152"/>
      <c r="N270" s="152"/>
      <c r="O270" s="152"/>
      <c r="P270" s="152"/>
      <c r="Q270" s="152"/>
      <c r="R270" s="152"/>
      <c r="S270" s="152"/>
      <c r="T270" s="152"/>
      <c r="U270" s="152"/>
      <c r="V270" s="152"/>
      <c r="W270" s="152"/>
      <c r="X270" s="152"/>
      <c r="Y270" s="152"/>
      <c r="Z270" s="152"/>
      <c r="AA270" s="152"/>
      <c r="AB270" s="152"/>
    </row>
    <row r="271" spans="1:28" x14ac:dyDescent="0.25">
      <c r="A271" s="152"/>
      <c r="B271" s="152"/>
      <c r="C271" s="152"/>
      <c r="D271" s="152"/>
      <c r="E271" s="152"/>
      <c r="F271" s="152"/>
      <c r="G271" s="152"/>
      <c r="H271" s="152"/>
      <c r="I271" s="152"/>
      <c r="J271" s="152"/>
      <c r="K271" s="152"/>
      <c r="L271" s="152"/>
      <c r="M271" s="152"/>
      <c r="N271" s="152"/>
      <c r="O271" s="152"/>
      <c r="P271" s="152"/>
      <c r="Q271" s="152"/>
      <c r="R271" s="152"/>
      <c r="S271" s="152"/>
      <c r="T271" s="152"/>
      <c r="U271" s="152"/>
      <c r="V271" s="152"/>
      <c r="W271" s="152"/>
      <c r="X271" s="152"/>
      <c r="Y271" s="152"/>
      <c r="Z271" s="152"/>
      <c r="AA271" s="152"/>
      <c r="AB271" s="152"/>
    </row>
    <row r="272" spans="1:28" x14ac:dyDescent="0.25">
      <c r="A272" s="152"/>
      <c r="B272" s="152"/>
      <c r="C272" s="152"/>
      <c r="D272" s="152"/>
      <c r="E272" s="152"/>
      <c r="F272" s="152"/>
      <c r="G272" s="152"/>
      <c r="H272" s="152"/>
      <c r="I272" s="152"/>
      <c r="J272" s="152"/>
      <c r="K272" s="152"/>
      <c r="L272" s="152"/>
      <c r="M272" s="152"/>
      <c r="N272" s="152"/>
      <c r="O272" s="152"/>
      <c r="P272" s="152"/>
      <c r="Q272" s="152"/>
      <c r="R272" s="152"/>
      <c r="S272" s="152"/>
      <c r="T272" s="152"/>
      <c r="U272" s="152"/>
      <c r="V272" s="152"/>
      <c r="W272" s="152"/>
      <c r="X272" s="152"/>
      <c r="Y272" s="152"/>
      <c r="Z272" s="152"/>
      <c r="AA272" s="152"/>
      <c r="AB272" s="152"/>
    </row>
    <row r="273" spans="1:28" x14ac:dyDescent="0.25">
      <c r="A273" s="152"/>
      <c r="B273" s="152"/>
      <c r="C273" s="152"/>
      <c r="D273" s="152"/>
      <c r="E273" s="152"/>
      <c r="F273" s="152"/>
      <c r="G273" s="152"/>
      <c r="H273" s="152"/>
      <c r="I273" s="152"/>
      <c r="J273" s="152"/>
      <c r="K273" s="152"/>
      <c r="L273" s="152"/>
      <c r="M273" s="152"/>
      <c r="N273" s="152"/>
      <c r="O273" s="152"/>
      <c r="P273" s="152"/>
      <c r="Q273" s="152"/>
      <c r="R273" s="152"/>
      <c r="S273" s="152"/>
      <c r="T273" s="152"/>
      <c r="U273" s="152"/>
      <c r="V273" s="152"/>
      <c r="W273" s="152"/>
      <c r="X273" s="152"/>
      <c r="Y273" s="152"/>
      <c r="Z273" s="152"/>
      <c r="AA273" s="152"/>
      <c r="AB273" s="152"/>
    </row>
    <row r="274" spans="1:28" x14ac:dyDescent="0.25">
      <c r="A274" s="152"/>
      <c r="B274" s="152"/>
      <c r="C274" s="152"/>
      <c r="D274" s="152"/>
      <c r="E274" s="152"/>
      <c r="F274" s="152"/>
      <c r="G274" s="152"/>
      <c r="H274" s="152"/>
      <c r="I274" s="152"/>
      <c r="J274" s="152"/>
      <c r="K274" s="152"/>
      <c r="L274" s="152"/>
      <c r="M274" s="152"/>
      <c r="N274" s="152"/>
      <c r="O274" s="152"/>
      <c r="P274" s="152"/>
      <c r="Q274" s="152"/>
      <c r="R274" s="152"/>
      <c r="S274" s="152"/>
      <c r="T274" s="152"/>
      <c r="U274" s="152"/>
      <c r="V274" s="152"/>
      <c r="W274" s="152"/>
      <c r="X274" s="152"/>
      <c r="Y274" s="152"/>
      <c r="Z274" s="152"/>
      <c r="AA274" s="152"/>
      <c r="AB274" s="152"/>
    </row>
    <row r="275" spans="1:28" x14ac:dyDescent="0.25">
      <c r="A275" s="152"/>
      <c r="B275" s="152"/>
      <c r="C275" s="152"/>
      <c r="D275" s="152"/>
      <c r="E275" s="152"/>
      <c r="F275" s="152"/>
      <c r="G275" s="152"/>
      <c r="H275" s="152"/>
      <c r="I275" s="152"/>
      <c r="J275" s="152"/>
      <c r="K275" s="152"/>
      <c r="L275" s="152"/>
      <c r="M275" s="152"/>
      <c r="N275" s="152"/>
      <c r="O275" s="152"/>
      <c r="P275" s="152"/>
      <c r="Q275" s="152"/>
      <c r="R275" s="152"/>
      <c r="S275" s="152"/>
      <c r="T275" s="152"/>
      <c r="U275" s="152"/>
      <c r="V275" s="152"/>
      <c r="W275" s="152"/>
      <c r="X275" s="152"/>
      <c r="Y275" s="152"/>
      <c r="Z275" s="152"/>
      <c r="AA275" s="152"/>
      <c r="AB275" s="152"/>
    </row>
    <row r="276" spans="1:28" x14ac:dyDescent="0.25">
      <c r="A276" s="152"/>
      <c r="B276" s="152"/>
      <c r="C276" s="152"/>
      <c r="D276" s="152"/>
      <c r="E276" s="152"/>
      <c r="F276" s="152"/>
      <c r="G276" s="152"/>
      <c r="H276" s="152"/>
      <c r="I276" s="152"/>
      <c r="J276" s="152"/>
      <c r="K276" s="152"/>
      <c r="L276" s="152"/>
      <c r="M276" s="152"/>
      <c r="N276" s="152"/>
      <c r="O276" s="152"/>
      <c r="P276" s="152"/>
      <c r="Q276" s="152"/>
      <c r="R276" s="152"/>
      <c r="S276" s="152"/>
      <c r="T276" s="152"/>
      <c r="U276" s="152"/>
      <c r="V276" s="152"/>
      <c r="W276" s="152"/>
      <c r="X276" s="152"/>
      <c r="Y276" s="152"/>
      <c r="Z276" s="152"/>
      <c r="AA276" s="152"/>
      <c r="AB276" s="152"/>
    </row>
    <row r="277" spans="1:28" x14ac:dyDescent="0.25">
      <c r="A277" s="152"/>
      <c r="B277" s="152"/>
      <c r="C277" s="152"/>
      <c r="D277" s="152"/>
      <c r="E277" s="152"/>
      <c r="F277" s="152"/>
      <c r="G277" s="152"/>
      <c r="H277" s="152"/>
      <c r="I277" s="152"/>
      <c r="J277" s="152"/>
      <c r="K277" s="152"/>
      <c r="L277" s="152"/>
      <c r="M277" s="152"/>
      <c r="N277" s="152"/>
      <c r="O277" s="152"/>
      <c r="P277" s="152"/>
      <c r="Q277" s="152"/>
      <c r="R277" s="152"/>
      <c r="S277" s="152"/>
      <c r="T277" s="152"/>
      <c r="U277" s="152"/>
      <c r="V277" s="152"/>
      <c r="W277" s="152"/>
      <c r="X277" s="152"/>
      <c r="Y277" s="152"/>
      <c r="Z277" s="152"/>
      <c r="AA277" s="152"/>
      <c r="AB277" s="152"/>
    </row>
    <row r="278" spans="1:28" x14ac:dyDescent="0.25">
      <c r="A278" s="152"/>
      <c r="B278" s="152"/>
      <c r="C278" s="152"/>
      <c r="D278" s="152"/>
      <c r="E278" s="152"/>
      <c r="F278" s="152"/>
      <c r="G278" s="152"/>
      <c r="H278" s="152"/>
      <c r="I278" s="152"/>
      <c r="J278" s="152"/>
      <c r="K278" s="152"/>
      <c r="L278" s="152"/>
      <c r="M278" s="152"/>
      <c r="N278" s="152"/>
      <c r="O278" s="152"/>
      <c r="P278" s="152"/>
      <c r="Q278" s="152"/>
      <c r="R278" s="152"/>
      <c r="S278" s="152"/>
      <c r="T278" s="152"/>
      <c r="U278" s="152"/>
      <c r="V278" s="152"/>
      <c r="W278" s="152"/>
      <c r="X278" s="152"/>
      <c r="Y278" s="152"/>
      <c r="Z278" s="152"/>
      <c r="AA278" s="152"/>
      <c r="AB278" s="152"/>
    </row>
    <row r="279" spans="1:28" x14ac:dyDescent="0.25">
      <c r="A279" s="152"/>
      <c r="B279" s="152"/>
      <c r="C279" s="152"/>
      <c r="D279" s="152"/>
      <c r="E279" s="152"/>
      <c r="F279" s="152"/>
      <c r="G279" s="152"/>
      <c r="H279" s="152"/>
      <c r="I279" s="152"/>
      <c r="J279" s="152"/>
      <c r="K279" s="152"/>
      <c r="L279" s="152"/>
      <c r="M279" s="152"/>
      <c r="N279" s="152"/>
      <c r="O279" s="152"/>
      <c r="P279" s="152"/>
      <c r="Q279" s="152"/>
      <c r="R279" s="152"/>
      <c r="S279" s="152"/>
      <c r="T279" s="152"/>
      <c r="U279" s="152"/>
      <c r="V279" s="152"/>
      <c r="W279" s="152"/>
      <c r="X279" s="152"/>
      <c r="Y279" s="152"/>
      <c r="Z279" s="152"/>
      <c r="AA279" s="152"/>
      <c r="AB279" s="152"/>
    </row>
    <row r="280" spans="1:28" x14ac:dyDescent="0.25">
      <c r="A280" s="152"/>
      <c r="B280" s="152"/>
      <c r="C280" s="152"/>
      <c r="D280" s="152"/>
      <c r="E280" s="152"/>
      <c r="F280" s="152"/>
      <c r="G280" s="152"/>
      <c r="H280" s="152"/>
      <c r="I280" s="152"/>
      <c r="J280" s="152"/>
      <c r="K280" s="152"/>
      <c r="L280" s="152"/>
      <c r="M280" s="152"/>
      <c r="N280" s="152"/>
      <c r="O280" s="152"/>
      <c r="P280" s="152"/>
      <c r="Q280" s="152"/>
      <c r="R280" s="152"/>
      <c r="S280" s="152"/>
      <c r="T280" s="152"/>
      <c r="U280" s="152"/>
      <c r="V280" s="152"/>
      <c r="W280" s="152"/>
      <c r="X280" s="152"/>
      <c r="Y280" s="152"/>
      <c r="Z280" s="152"/>
      <c r="AA280" s="152"/>
      <c r="AB280" s="152"/>
    </row>
    <row r="281" spans="1:28" x14ac:dyDescent="0.25">
      <c r="A281" s="152"/>
      <c r="B281" s="152"/>
      <c r="C281" s="152"/>
      <c r="D281" s="152"/>
      <c r="E281" s="152"/>
      <c r="F281" s="152"/>
      <c r="G281" s="152"/>
      <c r="H281" s="152"/>
      <c r="I281" s="152"/>
      <c r="J281" s="152"/>
      <c r="K281" s="152"/>
      <c r="L281" s="152"/>
      <c r="M281" s="152"/>
      <c r="N281" s="152"/>
      <c r="O281" s="152"/>
      <c r="P281" s="152"/>
      <c r="Q281" s="152"/>
      <c r="R281" s="152"/>
      <c r="S281" s="152"/>
      <c r="T281" s="152"/>
      <c r="U281" s="152"/>
      <c r="V281" s="152"/>
      <c r="W281" s="152"/>
      <c r="X281" s="152"/>
      <c r="Y281" s="152"/>
      <c r="Z281" s="152"/>
      <c r="AA281" s="152"/>
      <c r="AB281" s="152"/>
    </row>
    <row r="282" spans="1:28" x14ac:dyDescent="0.25">
      <c r="A282" s="152"/>
      <c r="B282" s="152"/>
      <c r="C282" s="152"/>
      <c r="D282" s="152"/>
      <c r="E282" s="152"/>
      <c r="F282" s="152"/>
      <c r="G282" s="152"/>
      <c r="H282" s="152"/>
      <c r="I282" s="152"/>
      <c r="J282" s="152"/>
      <c r="K282" s="152"/>
      <c r="L282" s="152"/>
      <c r="M282" s="152"/>
      <c r="N282" s="152"/>
      <c r="O282" s="152"/>
      <c r="P282" s="152"/>
      <c r="Q282" s="152"/>
      <c r="R282" s="152"/>
      <c r="S282" s="152"/>
      <c r="T282" s="152"/>
      <c r="U282" s="152"/>
      <c r="V282" s="152"/>
      <c r="W282" s="152"/>
      <c r="X282" s="152"/>
      <c r="Y282" s="152"/>
      <c r="Z282" s="152"/>
      <c r="AA282" s="152"/>
      <c r="AB282" s="152"/>
    </row>
    <row r="283" spans="1:28" x14ac:dyDescent="0.25">
      <c r="A283" s="152"/>
      <c r="B283" s="152"/>
      <c r="C283" s="152"/>
      <c r="D283" s="152"/>
      <c r="E283" s="152"/>
      <c r="F283" s="152"/>
      <c r="G283" s="152"/>
      <c r="H283" s="152"/>
      <c r="I283" s="152"/>
      <c r="J283" s="152"/>
      <c r="K283" s="152"/>
      <c r="L283" s="152"/>
      <c r="M283" s="152"/>
      <c r="N283" s="152"/>
      <c r="O283" s="152"/>
      <c r="P283" s="152"/>
      <c r="Q283" s="152"/>
      <c r="R283" s="152"/>
      <c r="S283" s="152"/>
      <c r="T283" s="152"/>
      <c r="U283" s="152"/>
      <c r="V283" s="152"/>
      <c r="W283" s="152"/>
      <c r="X283" s="152"/>
      <c r="Y283" s="152"/>
      <c r="Z283" s="152"/>
      <c r="AA283" s="152"/>
      <c r="AB283" s="152"/>
    </row>
    <row r="284" spans="1:28" x14ac:dyDescent="0.25">
      <c r="A284" s="152"/>
      <c r="B284" s="152"/>
      <c r="C284" s="152"/>
      <c r="D284" s="152"/>
      <c r="E284" s="152"/>
      <c r="F284" s="152"/>
      <c r="G284" s="152"/>
      <c r="H284" s="152"/>
      <c r="I284" s="152"/>
      <c r="J284" s="152"/>
      <c r="K284" s="152"/>
      <c r="L284" s="152"/>
      <c r="M284" s="152"/>
      <c r="N284" s="152"/>
      <c r="O284" s="152"/>
      <c r="P284" s="152"/>
      <c r="Q284" s="152"/>
      <c r="R284" s="152"/>
      <c r="S284" s="152"/>
      <c r="T284" s="152"/>
      <c r="U284" s="152"/>
      <c r="V284" s="152"/>
      <c r="W284" s="152"/>
      <c r="X284" s="152"/>
      <c r="Y284" s="152"/>
      <c r="Z284" s="152"/>
      <c r="AA284" s="152"/>
      <c r="AB284" s="152"/>
    </row>
    <row r="285" spans="1:28" x14ac:dyDescent="0.25">
      <c r="A285" s="152"/>
      <c r="B285" s="152"/>
      <c r="C285" s="152"/>
      <c r="D285" s="152"/>
      <c r="E285" s="152"/>
      <c r="F285" s="152"/>
      <c r="G285" s="152"/>
      <c r="H285" s="152"/>
      <c r="I285" s="152"/>
      <c r="J285" s="152"/>
      <c r="K285" s="152"/>
      <c r="L285" s="152"/>
      <c r="M285" s="152"/>
      <c r="N285" s="152"/>
      <c r="O285" s="152"/>
      <c r="P285" s="152"/>
      <c r="Q285" s="152"/>
      <c r="R285" s="152"/>
      <c r="S285" s="152"/>
      <c r="T285" s="152"/>
      <c r="U285" s="152"/>
      <c r="V285" s="152"/>
      <c r="W285" s="152"/>
      <c r="X285" s="152"/>
      <c r="Y285" s="152"/>
      <c r="Z285" s="152"/>
      <c r="AA285" s="152"/>
      <c r="AB285" s="152"/>
    </row>
    <row r="286" spans="1:28" x14ac:dyDescent="0.25">
      <c r="A286" s="152"/>
      <c r="B286" s="152"/>
      <c r="C286" s="152"/>
      <c r="D286" s="152"/>
      <c r="E286" s="152"/>
      <c r="F286" s="152"/>
      <c r="G286" s="152"/>
      <c r="H286" s="152"/>
      <c r="I286" s="152"/>
      <c r="J286" s="152"/>
      <c r="K286" s="152"/>
      <c r="L286" s="152"/>
      <c r="M286" s="152"/>
      <c r="N286" s="152"/>
      <c r="O286" s="152"/>
      <c r="P286" s="152"/>
      <c r="Q286" s="152"/>
      <c r="R286" s="152"/>
      <c r="S286" s="152"/>
      <c r="T286" s="152"/>
      <c r="U286" s="152"/>
      <c r="V286" s="152"/>
      <c r="W286" s="152"/>
      <c r="X286" s="152"/>
      <c r="Y286" s="152"/>
      <c r="Z286" s="152"/>
      <c r="AA286" s="152"/>
      <c r="AB286" s="152"/>
    </row>
    <row r="287" spans="1:28" x14ac:dyDescent="0.25">
      <c r="A287" s="152"/>
      <c r="B287" s="152"/>
      <c r="C287" s="152"/>
      <c r="D287" s="152"/>
      <c r="E287" s="152"/>
      <c r="F287" s="152"/>
      <c r="G287" s="152"/>
      <c r="H287" s="152"/>
      <c r="I287" s="152"/>
      <c r="J287" s="152"/>
      <c r="K287" s="152"/>
      <c r="L287" s="152"/>
      <c r="M287" s="152"/>
      <c r="N287" s="152"/>
      <c r="O287" s="152"/>
      <c r="P287" s="152"/>
      <c r="Q287" s="152"/>
      <c r="R287" s="152"/>
      <c r="S287" s="152"/>
      <c r="T287" s="152"/>
      <c r="U287" s="152"/>
      <c r="V287" s="152"/>
      <c r="W287" s="152"/>
      <c r="X287" s="152"/>
      <c r="Y287" s="152"/>
      <c r="Z287" s="152"/>
      <c r="AA287" s="152"/>
      <c r="AB287" s="152"/>
    </row>
    <row r="288" spans="1:28" x14ac:dyDescent="0.25">
      <c r="A288" s="152"/>
      <c r="B288" s="152"/>
      <c r="C288" s="152"/>
      <c r="D288" s="152"/>
      <c r="E288" s="152"/>
      <c r="F288" s="152"/>
      <c r="G288" s="152"/>
      <c r="H288" s="152"/>
      <c r="I288" s="152"/>
      <c r="J288" s="152"/>
      <c r="K288" s="152"/>
      <c r="L288" s="152"/>
      <c r="M288" s="152"/>
      <c r="N288" s="152"/>
      <c r="O288" s="152"/>
      <c r="P288" s="152"/>
      <c r="Q288" s="152"/>
      <c r="R288" s="152"/>
      <c r="S288" s="152"/>
      <c r="T288" s="152"/>
      <c r="U288" s="152"/>
      <c r="V288" s="152"/>
      <c r="W288" s="152"/>
      <c r="X288" s="152"/>
      <c r="Y288" s="152"/>
      <c r="Z288" s="152"/>
      <c r="AA288" s="152"/>
      <c r="AB288" s="152"/>
    </row>
    <row r="289" spans="1:28" x14ac:dyDescent="0.25">
      <c r="A289" s="152"/>
      <c r="B289" s="152"/>
      <c r="C289" s="152"/>
      <c r="D289" s="152"/>
      <c r="E289" s="152"/>
      <c r="F289" s="152"/>
      <c r="G289" s="152"/>
      <c r="H289" s="152"/>
      <c r="I289" s="152"/>
      <c r="J289" s="152"/>
      <c r="K289" s="152"/>
      <c r="L289" s="152"/>
      <c r="M289" s="152"/>
      <c r="N289" s="152"/>
      <c r="O289" s="152"/>
      <c r="P289" s="152"/>
      <c r="Q289" s="152"/>
      <c r="R289" s="152"/>
      <c r="S289" s="152"/>
      <c r="T289" s="152"/>
      <c r="U289" s="152"/>
      <c r="V289" s="152"/>
      <c r="W289" s="152"/>
      <c r="X289" s="152"/>
      <c r="Y289" s="152"/>
      <c r="Z289" s="152"/>
      <c r="AA289" s="152"/>
      <c r="AB289" s="152"/>
    </row>
    <row r="290" spans="1:28" x14ac:dyDescent="0.25">
      <c r="A290" s="152"/>
      <c r="B290" s="152"/>
      <c r="C290" s="152"/>
      <c r="D290" s="152"/>
      <c r="E290" s="152"/>
      <c r="F290" s="152"/>
      <c r="G290" s="152"/>
      <c r="H290" s="152"/>
      <c r="I290" s="152"/>
      <c r="J290" s="152"/>
      <c r="K290" s="152"/>
      <c r="L290" s="152"/>
      <c r="M290" s="152"/>
      <c r="N290" s="152"/>
      <c r="O290" s="152"/>
      <c r="P290" s="152"/>
      <c r="Q290" s="152"/>
      <c r="R290" s="152"/>
      <c r="S290" s="152"/>
      <c r="T290" s="152"/>
      <c r="U290" s="152"/>
      <c r="V290" s="152"/>
      <c r="W290" s="152"/>
      <c r="X290" s="152"/>
      <c r="Y290" s="152"/>
      <c r="Z290" s="152"/>
      <c r="AA290" s="152"/>
      <c r="AB290" s="152"/>
    </row>
    <row r="291" spans="1:28" x14ac:dyDescent="0.25">
      <c r="A291" s="152"/>
      <c r="B291" s="152"/>
      <c r="C291" s="152"/>
      <c r="D291" s="152"/>
      <c r="E291" s="152"/>
      <c r="F291" s="152"/>
      <c r="G291" s="152"/>
      <c r="H291" s="152"/>
      <c r="I291" s="152"/>
      <c r="J291" s="152"/>
      <c r="K291" s="152"/>
      <c r="L291" s="152"/>
      <c r="M291" s="152"/>
      <c r="N291" s="152"/>
      <c r="O291" s="152"/>
      <c r="P291" s="152"/>
      <c r="Q291" s="152"/>
      <c r="R291" s="152"/>
      <c r="S291" s="152"/>
      <c r="T291" s="152"/>
      <c r="U291" s="152"/>
      <c r="V291" s="152"/>
      <c r="W291" s="152"/>
      <c r="X291" s="152"/>
      <c r="Y291" s="152"/>
      <c r="Z291" s="152"/>
      <c r="AA291" s="152"/>
      <c r="AB291" s="152"/>
    </row>
    <row r="292" spans="1:28" x14ac:dyDescent="0.25">
      <c r="A292" s="152"/>
      <c r="B292" s="152"/>
      <c r="C292" s="152"/>
      <c r="D292" s="152"/>
      <c r="E292" s="152"/>
      <c r="F292" s="152"/>
      <c r="G292" s="152"/>
      <c r="H292" s="152"/>
      <c r="I292" s="152"/>
      <c r="J292" s="152"/>
      <c r="K292" s="152"/>
      <c r="L292" s="152"/>
      <c r="M292" s="152"/>
      <c r="N292" s="152"/>
      <c r="O292" s="152"/>
      <c r="P292" s="152"/>
      <c r="Q292" s="152"/>
      <c r="R292" s="152"/>
      <c r="S292" s="152"/>
      <c r="T292" s="152"/>
      <c r="U292" s="152"/>
      <c r="V292" s="152"/>
      <c r="W292" s="152"/>
      <c r="X292" s="152"/>
      <c r="Y292" s="152"/>
      <c r="Z292" s="152"/>
      <c r="AA292" s="152"/>
      <c r="AB292" s="152"/>
    </row>
    <row r="293" spans="1:28" x14ac:dyDescent="0.25">
      <c r="A293" s="152"/>
      <c r="B293" s="152"/>
      <c r="C293" s="152"/>
      <c r="D293" s="152"/>
      <c r="E293" s="152"/>
      <c r="F293" s="152"/>
      <c r="G293" s="152"/>
      <c r="H293" s="152"/>
      <c r="I293" s="152"/>
      <c r="J293" s="152"/>
      <c r="K293" s="152"/>
      <c r="L293" s="152"/>
      <c r="M293" s="152"/>
      <c r="N293" s="152"/>
      <c r="O293" s="152"/>
      <c r="P293" s="152"/>
      <c r="Q293" s="152"/>
      <c r="R293" s="152"/>
      <c r="S293" s="152"/>
      <c r="T293" s="152"/>
      <c r="U293" s="152"/>
      <c r="V293" s="152"/>
      <c r="W293" s="152"/>
      <c r="X293" s="152"/>
      <c r="Y293" s="152"/>
      <c r="Z293" s="152"/>
      <c r="AA293" s="152"/>
      <c r="AB293" s="152"/>
    </row>
    <row r="294" spans="1:28" x14ac:dyDescent="0.25">
      <c r="A294" s="152"/>
      <c r="B294" s="152"/>
      <c r="C294" s="152"/>
      <c r="D294" s="152"/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P294" s="152"/>
      <c r="Q294" s="152"/>
      <c r="R294" s="152"/>
      <c r="S294" s="152"/>
      <c r="T294" s="152"/>
      <c r="U294" s="152"/>
      <c r="V294" s="152"/>
      <c r="W294" s="152"/>
      <c r="X294" s="152"/>
      <c r="Y294" s="152"/>
      <c r="Z294" s="152"/>
      <c r="AA294" s="152"/>
      <c r="AB294" s="152"/>
    </row>
    <row r="295" spans="1:28" x14ac:dyDescent="0.25">
      <c r="A295" s="152"/>
      <c r="B295" s="152"/>
      <c r="C295" s="152"/>
      <c r="D295" s="152"/>
      <c r="E295" s="152"/>
      <c r="F295" s="152"/>
      <c r="G295" s="152"/>
      <c r="H295" s="152"/>
      <c r="I295" s="152"/>
      <c r="J295" s="152"/>
      <c r="K295" s="152"/>
      <c r="L295" s="152"/>
      <c r="M295" s="152"/>
      <c r="N295" s="152"/>
      <c r="O295" s="152"/>
      <c r="P295" s="152"/>
      <c r="Q295" s="152"/>
      <c r="R295" s="152"/>
      <c r="S295" s="152"/>
      <c r="T295" s="152"/>
      <c r="U295" s="152"/>
      <c r="V295" s="152"/>
      <c r="W295" s="152"/>
      <c r="X295" s="152"/>
      <c r="Y295" s="152"/>
      <c r="Z295" s="152"/>
      <c r="AA295" s="152"/>
      <c r="AB295" s="152"/>
    </row>
    <row r="296" spans="1:28" x14ac:dyDescent="0.25">
      <c r="A296" s="152"/>
      <c r="B296" s="152"/>
      <c r="C296" s="152"/>
      <c r="D296" s="152"/>
      <c r="E296" s="152"/>
      <c r="F296" s="152"/>
      <c r="G296" s="152"/>
      <c r="H296" s="152"/>
      <c r="I296" s="152"/>
      <c r="J296" s="152"/>
      <c r="K296" s="152"/>
      <c r="L296" s="152"/>
      <c r="M296" s="152"/>
      <c r="N296" s="152"/>
      <c r="O296" s="152"/>
      <c r="P296" s="152"/>
      <c r="Q296" s="152"/>
      <c r="R296" s="152"/>
      <c r="S296" s="152"/>
      <c r="T296" s="152"/>
      <c r="U296" s="152"/>
      <c r="V296" s="152"/>
      <c r="W296" s="152"/>
      <c r="X296" s="152"/>
      <c r="Y296" s="152"/>
      <c r="Z296" s="152"/>
      <c r="AA296" s="152"/>
      <c r="AB296" s="152"/>
    </row>
    <row r="297" spans="1:28" x14ac:dyDescent="0.25">
      <c r="A297" s="152"/>
      <c r="B297" s="152"/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  <c r="Z297" s="152"/>
      <c r="AA297" s="152"/>
      <c r="AB297" s="152"/>
    </row>
    <row r="298" spans="1:28" x14ac:dyDescent="0.25">
      <c r="A298" s="152"/>
      <c r="B298" s="152"/>
      <c r="C298" s="152"/>
      <c r="D298" s="152"/>
      <c r="E298" s="152"/>
      <c r="F298" s="152"/>
      <c r="G298" s="152"/>
      <c r="H298" s="152"/>
      <c r="I298" s="152"/>
      <c r="J298" s="152"/>
      <c r="K298" s="152"/>
      <c r="L298" s="152"/>
      <c r="M298" s="152"/>
      <c r="N298" s="152"/>
      <c r="O298" s="152"/>
      <c r="P298" s="152"/>
      <c r="Q298" s="152"/>
      <c r="R298" s="152"/>
      <c r="S298" s="152"/>
      <c r="T298" s="152"/>
      <c r="U298" s="152"/>
      <c r="V298" s="152"/>
      <c r="W298" s="152"/>
      <c r="X298" s="152"/>
      <c r="Y298" s="152"/>
      <c r="Z298" s="152"/>
      <c r="AA298" s="152"/>
      <c r="AB298" s="152"/>
    </row>
    <row r="299" spans="1:28" x14ac:dyDescent="0.25">
      <c r="A299" s="152"/>
      <c r="B299" s="152"/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  <c r="Z299" s="152"/>
      <c r="AA299" s="152"/>
      <c r="AB299" s="152"/>
    </row>
    <row r="300" spans="1:28" x14ac:dyDescent="0.25">
      <c r="A300" s="152"/>
      <c r="B300" s="152"/>
      <c r="C300" s="152"/>
      <c r="D300" s="152"/>
      <c r="E300" s="152"/>
      <c r="F300" s="152"/>
      <c r="G300" s="152"/>
      <c r="H300" s="152"/>
      <c r="I300" s="152"/>
      <c r="J300" s="152"/>
      <c r="K300" s="152"/>
      <c r="L300" s="152"/>
      <c r="M300" s="152"/>
      <c r="N300" s="152"/>
      <c r="O300" s="152"/>
      <c r="P300" s="152"/>
      <c r="Q300" s="152"/>
      <c r="R300" s="152"/>
      <c r="S300" s="152"/>
      <c r="T300" s="152"/>
      <c r="U300" s="152"/>
      <c r="V300" s="152"/>
      <c r="W300" s="152"/>
      <c r="X300" s="152"/>
      <c r="Y300" s="152"/>
      <c r="Z300" s="152"/>
      <c r="AA300" s="152"/>
      <c r="AB300" s="152"/>
    </row>
    <row r="301" spans="1:28" x14ac:dyDescent="0.25">
      <c r="A301" s="152"/>
      <c r="B301" s="152"/>
      <c r="C301" s="152"/>
      <c r="D301" s="152"/>
      <c r="E301" s="152"/>
      <c r="F301" s="152"/>
      <c r="G301" s="152"/>
      <c r="H301" s="152"/>
      <c r="I301" s="152"/>
      <c r="J301" s="152"/>
      <c r="K301" s="152"/>
      <c r="L301" s="152"/>
      <c r="M301" s="152"/>
      <c r="N301" s="152"/>
      <c r="O301" s="152"/>
      <c r="P301" s="152"/>
      <c r="Q301" s="152"/>
      <c r="R301" s="152"/>
      <c r="S301" s="152"/>
      <c r="T301" s="152"/>
      <c r="U301" s="152"/>
      <c r="V301" s="152"/>
      <c r="W301" s="152"/>
      <c r="X301" s="152"/>
      <c r="Y301" s="152"/>
      <c r="Z301" s="152"/>
      <c r="AA301" s="152"/>
      <c r="AB301" s="152"/>
    </row>
    <row r="302" spans="1:28" x14ac:dyDescent="0.25">
      <c r="A302" s="152"/>
      <c r="B302" s="152"/>
      <c r="C302" s="152"/>
      <c r="D302" s="152"/>
      <c r="E302" s="152"/>
      <c r="F302" s="152"/>
      <c r="G302" s="152"/>
      <c r="H302" s="152"/>
      <c r="I302" s="152"/>
      <c r="J302" s="152"/>
      <c r="K302" s="152"/>
      <c r="L302" s="152"/>
      <c r="M302" s="152"/>
      <c r="N302" s="152"/>
      <c r="O302" s="152"/>
      <c r="P302" s="152"/>
      <c r="Q302" s="152"/>
      <c r="R302" s="152"/>
      <c r="S302" s="152"/>
      <c r="T302" s="152"/>
      <c r="U302" s="152"/>
      <c r="V302" s="152"/>
      <c r="W302" s="152"/>
      <c r="X302" s="152"/>
      <c r="Y302" s="152"/>
      <c r="Z302" s="152"/>
      <c r="AA302" s="152"/>
      <c r="AB302" s="152"/>
    </row>
    <row r="303" spans="1:28" x14ac:dyDescent="0.25">
      <c r="A303" s="152"/>
      <c r="B303" s="152"/>
      <c r="C303" s="152"/>
      <c r="D303" s="152"/>
      <c r="E303" s="152"/>
      <c r="F303" s="152"/>
      <c r="G303" s="152"/>
      <c r="H303" s="152"/>
      <c r="I303" s="152"/>
      <c r="J303" s="152"/>
      <c r="K303" s="152"/>
      <c r="L303" s="152"/>
      <c r="M303" s="152"/>
      <c r="N303" s="152"/>
      <c r="O303" s="152"/>
      <c r="P303" s="152"/>
      <c r="Q303" s="152"/>
      <c r="R303" s="152"/>
      <c r="S303" s="152"/>
      <c r="T303" s="152"/>
      <c r="U303" s="152"/>
      <c r="V303" s="152"/>
      <c r="W303" s="152"/>
      <c r="X303" s="152"/>
      <c r="Y303" s="152"/>
      <c r="Z303" s="152"/>
      <c r="AA303" s="152"/>
      <c r="AB303" s="152"/>
    </row>
    <row r="304" spans="1:28" x14ac:dyDescent="0.25">
      <c r="A304" s="152"/>
      <c r="B304" s="152"/>
      <c r="C304" s="152"/>
      <c r="D304" s="152"/>
      <c r="E304" s="152"/>
      <c r="F304" s="152"/>
      <c r="G304" s="152"/>
      <c r="H304" s="152"/>
      <c r="I304" s="152"/>
      <c r="J304" s="152"/>
      <c r="K304" s="152"/>
      <c r="L304" s="152"/>
      <c r="M304" s="152"/>
      <c r="N304" s="152"/>
      <c r="O304" s="152"/>
      <c r="P304" s="152"/>
      <c r="Q304" s="152"/>
      <c r="R304" s="152"/>
      <c r="S304" s="152"/>
      <c r="T304" s="152"/>
      <c r="U304" s="152"/>
      <c r="V304" s="152"/>
      <c r="W304" s="152"/>
      <c r="X304" s="152"/>
      <c r="Y304" s="152"/>
      <c r="Z304" s="152"/>
      <c r="AA304" s="152"/>
      <c r="AB304" s="152"/>
    </row>
    <row r="305" spans="1:28" x14ac:dyDescent="0.25">
      <c r="A305" s="152"/>
      <c r="B305" s="152"/>
      <c r="C305" s="152"/>
      <c r="D305" s="152"/>
      <c r="E305" s="152"/>
      <c r="F305" s="152"/>
      <c r="G305" s="152"/>
      <c r="H305" s="152"/>
      <c r="I305" s="152"/>
      <c r="J305" s="152"/>
      <c r="K305" s="152"/>
      <c r="L305" s="152"/>
      <c r="M305" s="152"/>
      <c r="N305" s="152"/>
      <c r="O305" s="152"/>
      <c r="P305" s="152"/>
      <c r="Q305" s="152"/>
      <c r="R305" s="152"/>
      <c r="S305" s="152"/>
      <c r="T305" s="152"/>
      <c r="U305" s="152"/>
      <c r="V305" s="152"/>
      <c r="W305" s="152"/>
      <c r="X305" s="152"/>
      <c r="Y305" s="152"/>
      <c r="Z305" s="152"/>
      <c r="AA305" s="152"/>
      <c r="AB305" s="152"/>
    </row>
    <row r="306" spans="1:28" x14ac:dyDescent="0.25">
      <c r="A306" s="152"/>
      <c r="B306" s="152"/>
      <c r="C306" s="152"/>
      <c r="D306" s="152"/>
      <c r="E306" s="152"/>
      <c r="F306" s="152"/>
      <c r="G306" s="152"/>
      <c r="H306" s="152"/>
      <c r="I306" s="152"/>
      <c r="J306" s="152"/>
      <c r="K306" s="152"/>
      <c r="L306" s="152"/>
      <c r="M306" s="152"/>
      <c r="N306" s="152"/>
      <c r="O306" s="152"/>
      <c r="P306" s="152"/>
      <c r="Q306" s="152"/>
      <c r="R306" s="152"/>
      <c r="S306" s="152"/>
      <c r="T306" s="152"/>
      <c r="U306" s="152"/>
      <c r="V306" s="152"/>
      <c r="W306" s="152"/>
      <c r="X306" s="152"/>
      <c r="Y306" s="152"/>
      <c r="Z306" s="152"/>
      <c r="AA306" s="152"/>
      <c r="AB306" s="152"/>
    </row>
    <row r="307" spans="1:28" x14ac:dyDescent="0.25">
      <c r="A307" s="152"/>
      <c r="B307" s="152"/>
      <c r="C307" s="152"/>
      <c r="D307" s="152"/>
      <c r="E307" s="152"/>
      <c r="F307" s="152"/>
      <c r="G307" s="152"/>
      <c r="H307" s="152"/>
      <c r="I307" s="152"/>
      <c r="J307" s="152"/>
      <c r="K307" s="152"/>
      <c r="L307" s="152"/>
      <c r="M307" s="152"/>
      <c r="N307" s="152"/>
      <c r="O307" s="152"/>
      <c r="P307" s="152"/>
      <c r="Q307" s="152"/>
      <c r="R307" s="152"/>
      <c r="S307" s="152"/>
      <c r="T307" s="152"/>
      <c r="U307" s="152"/>
      <c r="V307" s="152"/>
      <c r="W307" s="152"/>
      <c r="X307" s="152"/>
      <c r="Y307" s="152"/>
      <c r="Z307" s="152"/>
      <c r="AA307" s="152"/>
      <c r="AB307" s="152"/>
    </row>
    <row r="308" spans="1:28" x14ac:dyDescent="0.25">
      <c r="A308" s="152"/>
      <c r="B308" s="152"/>
      <c r="C308" s="152"/>
      <c r="D308" s="152"/>
      <c r="E308" s="152"/>
      <c r="F308" s="152"/>
      <c r="G308" s="152"/>
      <c r="H308" s="152"/>
      <c r="I308" s="152"/>
      <c r="J308" s="152"/>
      <c r="K308" s="152"/>
      <c r="L308" s="152"/>
      <c r="M308" s="152"/>
      <c r="N308" s="152"/>
      <c r="O308" s="152"/>
      <c r="P308" s="152"/>
      <c r="Q308" s="152"/>
      <c r="R308" s="152"/>
      <c r="S308" s="152"/>
      <c r="T308" s="152"/>
      <c r="U308" s="152"/>
      <c r="V308" s="152"/>
      <c r="W308" s="152"/>
      <c r="X308" s="152"/>
      <c r="Y308" s="152"/>
      <c r="Z308" s="152"/>
      <c r="AA308" s="152"/>
      <c r="AB308" s="152"/>
    </row>
    <row r="309" spans="1:28" x14ac:dyDescent="0.25">
      <c r="A309" s="152"/>
      <c r="B309" s="152"/>
      <c r="C309" s="152"/>
      <c r="D309" s="152"/>
      <c r="E309" s="152"/>
      <c r="F309" s="152"/>
      <c r="G309" s="152"/>
      <c r="H309" s="152"/>
      <c r="I309" s="152"/>
      <c r="J309" s="152"/>
      <c r="K309" s="152"/>
      <c r="L309" s="152"/>
      <c r="M309" s="152"/>
      <c r="N309" s="152"/>
      <c r="O309" s="152"/>
      <c r="P309" s="152"/>
      <c r="Q309" s="152"/>
      <c r="R309" s="152"/>
      <c r="S309" s="152"/>
      <c r="T309" s="152"/>
      <c r="U309" s="152"/>
      <c r="V309" s="152"/>
      <c r="W309" s="152"/>
      <c r="X309" s="152"/>
      <c r="Y309" s="152"/>
      <c r="Z309" s="152"/>
      <c r="AA309" s="152"/>
      <c r="AB309" s="152"/>
    </row>
    <row r="310" spans="1:28" x14ac:dyDescent="0.25">
      <c r="A310" s="152"/>
      <c r="B310" s="152"/>
      <c r="C310" s="152"/>
      <c r="D310" s="152"/>
      <c r="E310" s="152"/>
      <c r="F310" s="152"/>
      <c r="G310" s="152"/>
      <c r="H310" s="152"/>
      <c r="I310" s="152"/>
      <c r="J310" s="152"/>
      <c r="K310" s="152"/>
      <c r="L310" s="152"/>
      <c r="M310" s="152"/>
      <c r="N310" s="152"/>
      <c r="O310" s="152"/>
      <c r="P310" s="152"/>
      <c r="Q310" s="152"/>
      <c r="R310" s="152"/>
      <c r="S310" s="152"/>
      <c r="T310" s="152"/>
      <c r="U310" s="152"/>
      <c r="V310" s="152"/>
      <c r="W310" s="152"/>
      <c r="X310" s="152"/>
      <c r="Y310" s="152"/>
      <c r="Z310" s="152"/>
      <c r="AA310" s="152"/>
      <c r="AB310" s="152"/>
    </row>
    <row r="311" spans="1:28" x14ac:dyDescent="0.25">
      <c r="A311" s="152"/>
      <c r="B311" s="152"/>
      <c r="C311" s="152"/>
      <c r="D311" s="152"/>
      <c r="E311" s="152"/>
      <c r="F311" s="152"/>
      <c r="G311" s="152"/>
      <c r="H311" s="152"/>
      <c r="I311" s="152"/>
      <c r="J311" s="152"/>
      <c r="K311" s="152"/>
      <c r="L311" s="152"/>
      <c r="M311" s="152"/>
      <c r="N311" s="152"/>
      <c r="O311" s="152"/>
      <c r="P311" s="152"/>
      <c r="Q311" s="152"/>
      <c r="R311" s="152"/>
      <c r="S311" s="152"/>
      <c r="T311" s="152"/>
      <c r="U311" s="152"/>
      <c r="V311" s="152"/>
      <c r="W311" s="152"/>
      <c r="X311" s="152"/>
      <c r="Y311" s="152"/>
      <c r="Z311" s="152"/>
      <c r="AA311" s="152"/>
      <c r="AB311" s="152"/>
    </row>
    <row r="312" spans="1:28" x14ac:dyDescent="0.25">
      <c r="A312" s="152"/>
      <c r="B312" s="152"/>
      <c r="C312" s="152"/>
      <c r="D312" s="152"/>
      <c r="E312" s="152"/>
      <c r="F312" s="152"/>
      <c r="G312" s="152"/>
      <c r="H312" s="152"/>
      <c r="I312" s="152"/>
      <c r="J312" s="152"/>
      <c r="K312" s="152"/>
      <c r="L312" s="152"/>
      <c r="M312" s="152"/>
      <c r="N312" s="152"/>
      <c r="O312" s="152"/>
      <c r="P312" s="152"/>
      <c r="Q312" s="152"/>
      <c r="R312" s="152"/>
      <c r="S312" s="152"/>
      <c r="T312" s="152"/>
      <c r="U312" s="152"/>
      <c r="V312" s="152"/>
      <c r="W312" s="152"/>
      <c r="X312" s="152"/>
      <c r="Y312" s="152"/>
      <c r="Z312" s="152"/>
      <c r="AA312" s="152"/>
      <c r="AB312" s="152"/>
    </row>
    <row r="313" spans="1:28" x14ac:dyDescent="0.25">
      <c r="A313" s="152"/>
      <c r="B313" s="152"/>
      <c r="C313" s="152"/>
      <c r="D313" s="152"/>
      <c r="E313" s="152"/>
      <c r="F313" s="152"/>
      <c r="G313" s="152"/>
      <c r="H313" s="152"/>
      <c r="I313" s="152"/>
      <c r="J313" s="152"/>
      <c r="K313" s="152"/>
      <c r="L313" s="152"/>
      <c r="M313" s="152"/>
      <c r="N313" s="152"/>
      <c r="O313" s="152"/>
      <c r="P313" s="152"/>
      <c r="Q313" s="152"/>
      <c r="R313" s="152"/>
      <c r="S313" s="152"/>
      <c r="T313" s="152"/>
      <c r="U313" s="152"/>
      <c r="V313" s="152"/>
      <c r="W313" s="152"/>
      <c r="X313" s="152"/>
      <c r="Y313" s="152"/>
      <c r="Z313" s="152"/>
      <c r="AA313" s="152"/>
      <c r="AB313" s="152"/>
    </row>
    <row r="314" spans="1:28" x14ac:dyDescent="0.25">
      <c r="A314" s="152"/>
      <c r="B314" s="152"/>
      <c r="C314" s="152"/>
      <c r="D314" s="152"/>
      <c r="E314" s="152"/>
      <c r="F314" s="152"/>
      <c r="G314" s="152"/>
      <c r="H314" s="152"/>
      <c r="I314" s="152"/>
      <c r="J314" s="152"/>
      <c r="K314" s="152"/>
      <c r="L314" s="152"/>
      <c r="M314" s="152"/>
      <c r="N314" s="152"/>
      <c r="O314" s="152"/>
      <c r="P314" s="152"/>
      <c r="Q314" s="152"/>
      <c r="R314" s="152"/>
      <c r="S314" s="152"/>
      <c r="T314" s="152"/>
      <c r="U314" s="152"/>
      <c r="V314" s="152"/>
      <c r="W314" s="152"/>
      <c r="X314" s="152"/>
      <c r="Y314" s="152"/>
      <c r="Z314" s="152"/>
      <c r="AA314" s="152"/>
      <c r="AB314" s="152"/>
    </row>
    <row r="315" spans="1:28" x14ac:dyDescent="0.25">
      <c r="A315" s="152"/>
      <c r="B315" s="152"/>
      <c r="C315" s="152"/>
      <c r="D315" s="152"/>
      <c r="E315" s="152"/>
      <c r="F315" s="152"/>
      <c r="G315" s="152"/>
      <c r="H315" s="152"/>
      <c r="I315" s="152"/>
      <c r="J315" s="152"/>
      <c r="K315" s="152"/>
      <c r="L315" s="152"/>
      <c r="M315" s="152"/>
      <c r="N315" s="152"/>
      <c r="O315" s="152"/>
      <c r="P315" s="152"/>
      <c r="Q315" s="152"/>
      <c r="R315" s="152"/>
      <c r="S315" s="152"/>
      <c r="T315" s="152"/>
      <c r="U315" s="152"/>
      <c r="V315" s="152"/>
      <c r="W315" s="152"/>
      <c r="X315" s="152"/>
      <c r="Y315" s="152"/>
      <c r="Z315" s="152"/>
      <c r="AA315" s="152"/>
      <c r="AB315" s="152"/>
    </row>
    <row r="316" spans="1:28" x14ac:dyDescent="0.25">
      <c r="A316" s="152"/>
      <c r="B316" s="152"/>
      <c r="C316" s="152"/>
      <c r="D316" s="152"/>
      <c r="E316" s="152"/>
      <c r="F316" s="152"/>
      <c r="G316" s="152"/>
      <c r="H316" s="152"/>
      <c r="I316" s="152"/>
      <c r="J316" s="152"/>
      <c r="K316" s="152"/>
      <c r="L316" s="152"/>
      <c r="M316" s="152"/>
      <c r="N316" s="152"/>
      <c r="O316" s="152"/>
      <c r="P316" s="152"/>
      <c r="Q316" s="152"/>
      <c r="R316" s="152"/>
      <c r="S316" s="152"/>
      <c r="T316" s="152"/>
      <c r="U316" s="152"/>
      <c r="V316" s="152"/>
      <c r="W316" s="152"/>
      <c r="X316" s="152"/>
      <c r="Y316" s="152"/>
      <c r="Z316" s="152"/>
      <c r="AA316" s="152"/>
      <c r="AB316" s="152"/>
    </row>
    <row r="317" spans="1:28" x14ac:dyDescent="0.25">
      <c r="A317" s="152"/>
      <c r="B317" s="152"/>
      <c r="C317" s="152"/>
      <c r="D317" s="152"/>
      <c r="E317" s="152"/>
      <c r="F317" s="152"/>
      <c r="G317" s="152"/>
      <c r="H317" s="152"/>
      <c r="I317" s="152"/>
      <c r="J317" s="152"/>
      <c r="K317" s="152"/>
      <c r="L317" s="152"/>
      <c r="M317" s="152"/>
      <c r="N317" s="152"/>
      <c r="O317" s="152"/>
      <c r="P317" s="152"/>
      <c r="Q317" s="152"/>
      <c r="R317" s="152"/>
      <c r="S317" s="152"/>
      <c r="T317" s="152"/>
      <c r="U317" s="152"/>
      <c r="V317" s="152"/>
      <c r="W317" s="152"/>
      <c r="X317" s="152"/>
      <c r="Y317" s="152"/>
      <c r="Z317" s="152"/>
      <c r="AA317" s="152"/>
      <c r="AB317" s="152"/>
    </row>
    <row r="318" spans="1:28" x14ac:dyDescent="0.25">
      <c r="A318" s="152"/>
      <c r="B318" s="152"/>
      <c r="C318" s="152"/>
      <c r="D318" s="152"/>
      <c r="E318" s="152"/>
      <c r="F318" s="152"/>
      <c r="G318" s="152"/>
      <c r="H318" s="152"/>
      <c r="I318" s="152"/>
      <c r="J318" s="152"/>
      <c r="K318" s="152"/>
      <c r="L318" s="152"/>
      <c r="M318" s="152"/>
      <c r="N318" s="152"/>
      <c r="O318" s="152"/>
      <c r="P318" s="152"/>
      <c r="Q318" s="152"/>
      <c r="R318" s="152"/>
      <c r="S318" s="152"/>
      <c r="T318" s="152"/>
      <c r="U318" s="152"/>
      <c r="V318" s="152"/>
      <c r="W318" s="152"/>
      <c r="X318" s="152"/>
      <c r="Y318" s="152"/>
      <c r="Z318" s="152"/>
      <c r="AA318" s="152"/>
      <c r="AB318" s="152"/>
    </row>
    <row r="319" spans="1:28" x14ac:dyDescent="0.25">
      <c r="A319" s="152"/>
      <c r="B319" s="152"/>
      <c r="C319" s="152"/>
      <c r="D319" s="152"/>
      <c r="E319" s="152"/>
      <c r="F319" s="152"/>
      <c r="G319" s="152"/>
      <c r="H319" s="152"/>
      <c r="I319" s="152"/>
      <c r="J319" s="152"/>
      <c r="K319" s="152"/>
      <c r="L319" s="152"/>
      <c r="M319" s="152"/>
      <c r="N319" s="152"/>
      <c r="O319" s="152"/>
      <c r="P319" s="152"/>
      <c r="Q319" s="152"/>
      <c r="R319" s="152"/>
      <c r="S319" s="152"/>
      <c r="T319" s="152"/>
      <c r="U319" s="152"/>
      <c r="V319" s="152"/>
      <c r="W319" s="152"/>
      <c r="X319" s="152"/>
      <c r="Y319" s="152"/>
      <c r="Z319" s="152"/>
      <c r="AA319" s="152"/>
      <c r="AB319" s="152"/>
    </row>
    <row r="320" spans="1:28" x14ac:dyDescent="0.25">
      <c r="A320" s="152"/>
      <c r="B320" s="152"/>
      <c r="C320" s="152"/>
      <c r="D320" s="152"/>
      <c r="E320" s="152"/>
      <c r="F320" s="152"/>
      <c r="G320" s="152"/>
      <c r="H320" s="152"/>
      <c r="I320" s="152"/>
      <c r="J320" s="152"/>
      <c r="K320" s="152"/>
      <c r="L320" s="152"/>
      <c r="M320" s="152"/>
      <c r="N320" s="152"/>
      <c r="O320" s="152"/>
      <c r="P320" s="152"/>
      <c r="Q320" s="152"/>
      <c r="R320" s="152"/>
      <c r="S320" s="152"/>
      <c r="T320" s="152"/>
      <c r="U320" s="152"/>
      <c r="V320" s="152"/>
      <c r="W320" s="152"/>
      <c r="X320" s="152"/>
      <c r="Y320" s="152"/>
      <c r="Z320" s="152"/>
      <c r="AA320" s="152"/>
      <c r="AB320" s="152"/>
    </row>
    <row r="321" spans="1:28" x14ac:dyDescent="0.25">
      <c r="A321" s="152"/>
      <c r="B321" s="152"/>
      <c r="C321" s="152"/>
      <c r="D321" s="152"/>
      <c r="E321" s="152"/>
      <c r="F321" s="152"/>
      <c r="G321" s="152"/>
      <c r="H321" s="152"/>
      <c r="I321" s="152"/>
      <c r="J321" s="152"/>
      <c r="K321" s="152"/>
      <c r="L321" s="152"/>
      <c r="M321" s="152"/>
      <c r="N321" s="152"/>
      <c r="O321" s="152"/>
      <c r="P321" s="152"/>
      <c r="Q321" s="152"/>
      <c r="R321" s="152"/>
      <c r="S321" s="152"/>
      <c r="T321" s="152"/>
      <c r="U321" s="152"/>
      <c r="V321" s="152"/>
      <c r="W321" s="152"/>
      <c r="X321" s="152"/>
      <c r="Y321" s="152"/>
      <c r="Z321" s="152"/>
      <c r="AA321" s="152"/>
      <c r="AB321" s="152"/>
    </row>
    <row r="322" spans="1:28" x14ac:dyDescent="0.25">
      <c r="A322" s="152"/>
      <c r="B322" s="152"/>
      <c r="C322" s="152"/>
      <c r="D322" s="152"/>
      <c r="E322" s="152"/>
      <c r="F322" s="152"/>
      <c r="G322" s="152"/>
      <c r="H322" s="152"/>
      <c r="I322" s="152"/>
      <c r="J322" s="152"/>
      <c r="K322" s="152"/>
      <c r="L322" s="152"/>
      <c r="M322" s="152"/>
      <c r="N322" s="152"/>
      <c r="O322" s="152"/>
      <c r="P322" s="152"/>
      <c r="Q322" s="152"/>
      <c r="R322" s="152"/>
      <c r="S322" s="152"/>
      <c r="T322" s="152"/>
      <c r="U322" s="152"/>
      <c r="V322" s="152"/>
      <c r="W322" s="152"/>
      <c r="X322" s="152"/>
      <c r="Y322" s="152"/>
      <c r="Z322" s="152"/>
      <c r="AA322" s="152"/>
      <c r="AB322" s="152"/>
    </row>
    <row r="323" spans="1:28" x14ac:dyDescent="0.25">
      <c r="A323" s="152"/>
      <c r="B323" s="152"/>
      <c r="C323" s="152"/>
      <c r="D323" s="152"/>
      <c r="E323" s="152"/>
      <c r="F323" s="152"/>
      <c r="G323" s="152"/>
      <c r="H323" s="152"/>
      <c r="I323" s="152"/>
      <c r="J323" s="152"/>
      <c r="K323" s="152"/>
      <c r="L323" s="152"/>
      <c r="M323" s="152"/>
      <c r="N323" s="152"/>
      <c r="O323" s="152"/>
      <c r="P323" s="152"/>
      <c r="Q323" s="152"/>
      <c r="R323" s="152"/>
      <c r="S323" s="152"/>
      <c r="T323" s="152"/>
      <c r="U323" s="152"/>
      <c r="V323" s="152"/>
      <c r="W323" s="152"/>
      <c r="X323" s="152"/>
      <c r="Y323" s="152"/>
      <c r="Z323" s="152"/>
      <c r="AA323" s="152"/>
      <c r="AB323" s="152"/>
    </row>
    <row r="324" spans="1:28" x14ac:dyDescent="0.25">
      <c r="A324" s="152"/>
      <c r="B324" s="152"/>
      <c r="C324" s="152"/>
      <c r="D324" s="152"/>
      <c r="E324" s="152"/>
      <c r="F324" s="152"/>
      <c r="G324" s="152"/>
      <c r="H324" s="152"/>
      <c r="I324" s="152"/>
      <c r="J324" s="152"/>
      <c r="K324" s="152"/>
      <c r="L324" s="152"/>
      <c r="M324" s="152"/>
      <c r="N324" s="152"/>
      <c r="O324" s="152"/>
      <c r="P324" s="152"/>
      <c r="Q324" s="152"/>
      <c r="R324" s="152"/>
      <c r="S324" s="152"/>
      <c r="T324" s="152"/>
      <c r="U324" s="152"/>
      <c r="V324" s="152"/>
      <c r="W324" s="152"/>
      <c r="X324" s="152"/>
      <c r="Y324" s="152"/>
      <c r="Z324" s="152"/>
      <c r="AA324" s="152"/>
      <c r="AB324" s="152"/>
    </row>
    <row r="325" spans="1:28" x14ac:dyDescent="0.25">
      <c r="A325" s="152"/>
      <c r="B325" s="152"/>
      <c r="C325" s="152"/>
      <c r="D325" s="152"/>
      <c r="E325" s="152"/>
      <c r="F325" s="152"/>
      <c r="G325" s="152"/>
      <c r="H325" s="152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152"/>
      <c r="W325" s="152"/>
      <c r="X325" s="152"/>
      <c r="Y325" s="152"/>
      <c r="Z325" s="152"/>
      <c r="AA325" s="152"/>
      <c r="AB325" s="152"/>
    </row>
    <row r="326" spans="1:28" x14ac:dyDescent="0.25">
      <c r="A326" s="152"/>
      <c r="B326" s="152"/>
      <c r="C326" s="152"/>
      <c r="D326" s="152"/>
      <c r="E326" s="152"/>
      <c r="F326" s="152"/>
      <c r="G326" s="152"/>
      <c r="H326" s="152"/>
      <c r="I326" s="152"/>
      <c r="J326" s="152"/>
      <c r="K326" s="152"/>
      <c r="L326" s="152"/>
      <c r="M326" s="152"/>
      <c r="N326" s="152"/>
      <c r="O326" s="152"/>
      <c r="P326" s="152"/>
      <c r="Q326" s="152"/>
      <c r="R326" s="152"/>
      <c r="S326" s="152"/>
      <c r="T326" s="152"/>
      <c r="U326" s="152"/>
      <c r="V326" s="152"/>
      <c r="W326" s="152"/>
      <c r="X326" s="152"/>
      <c r="Y326" s="152"/>
      <c r="Z326" s="152"/>
      <c r="AA326" s="152"/>
      <c r="AB326" s="152"/>
    </row>
    <row r="327" spans="1:28" x14ac:dyDescent="0.25">
      <c r="A327" s="152"/>
      <c r="B327" s="152"/>
      <c r="C327" s="152"/>
      <c r="D327" s="152"/>
      <c r="E327" s="152"/>
      <c r="F327" s="152"/>
      <c r="G327" s="152"/>
      <c r="H327" s="152"/>
      <c r="I327" s="152"/>
      <c r="J327" s="152"/>
      <c r="K327" s="152"/>
      <c r="L327" s="152"/>
      <c r="M327" s="152"/>
      <c r="N327" s="152"/>
      <c r="O327" s="152"/>
      <c r="P327" s="152"/>
      <c r="Q327" s="152"/>
      <c r="R327" s="152"/>
      <c r="S327" s="152"/>
      <c r="T327" s="152"/>
      <c r="U327" s="152"/>
      <c r="V327" s="152"/>
      <c r="W327" s="152"/>
      <c r="X327" s="152"/>
      <c r="Y327" s="152"/>
      <c r="Z327" s="152"/>
      <c r="AA327" s="152"/>
      <c r="AB327" s="152"/>
    </row>
    <row r="328" spans="1:28" x14ac:dyDescent="0.25">
      <c r="A328" s="152"/>
      <c r="B328" s="152"/>
      <c r="C328" s="152"/>
      <c r="D328" s="152"/>
      <c r="E328" s="152"/>
      <c r="F328" s="152"/>
      <c r="G328" s="152"/>
      <c r="H328" s="152"/>
      <c r="I328" s="152"/>
      <c r="J328" s="152"/>
      <c r="K328" s="152"/>
      <c r="L328" s="152"/>
      <c r="M328" s="152"/>
      <c r="N328" s="152"/>
      <c r="O328" s="152"/>
      <c r="P328" s="152"/>
      <c r="Q328" s="152"/>
      <c r="R328" s="152"/>
      <c r="S328" s="152"/>
      <c r="T328" s="152"/>
      <c r="U328" s="152"/>
      <c r="V328" s="152"/>
      <c r="W328" s="152"/>
      <c r="X328" s="152"/>
      <c r="Y328" s="152"/>
      <c r="Z328" s="152"/>
      <c r="AA328" s="152"/>
      <c r="AB328" s="152"/>
    </row>
    <row r="329" spans="1:28" x14ac:dyDescent="0.25">
      <c r="A329" s="152"/>
      <c r="B329" s="152"/>
      <c r="C329" s="152"/>
      <c r="D329" s="152"/>
      <c r="E329" s="152"/>
      <c r="F329" s="152"/>
      <c r="G329" s="152"/>
      <c r="H329" s="152"/>
      <c r="I329" s="152"/>
      <c r="J329" s="152"/>
      <c r="K329" s="152"/>
      <c r="L329" s="152"/>
      <c r="M329" s="152"/>
      <c r="N329" s="152"/>
      <c r="O329" s="152"/>
      <c r="P329" s="152"/>
      <c r="Q329" s="152"/>
      <c r="R329" s="152"/>
      <c r="S329" s="152"/>
      <c r="T329" s="152"/>
      <c r="U329" s="152"/>
      <c r="V329" s="152"/>
      <c r="W329" s="152"/>
      <c r="X329" s="152"/>
      <c r="Y329" s="152"/>
      <c r="Z329" s="152"/>
      <c r="AA329" s="152"/>
      <c r="AB329" s="152"/>
    </row>
    <row r="330" spans="1:28" x14ac:dyDescent="0.25">
      <c r="A330" s="152"/>
      <c r="B330" s="152"/>
      <c r="C330" s="152"/>
      <c r="D330" s="152"/>
      <c r="E330" s="152"/>
      <c r="F330" s="152"/>
      <c r="G330" s="152"/>
      <c r="H330" s="152"/>
      <c r="I330" s="152"/>
      <c r="J330" s="152"/>
      <c r="K330" s="152"/>
      <c r="L330" s="152"/>
      <c r="M330" s="152"/>
      <c r="N330" s="152"/>
      <c r="O330" s="152"/>
      <c r="P330" s="152"/>
      <c r="Q330" s="152"/>
      <c r="R330" s="152"/>
      <c r="S330" s="152"/>
      <c r="T330" s="152"/>
      <c r="U330" s="152"/>
      <c r="V330" s="152"/>
      <c r="W330" s="152"/>
      <c r="X330" s="152"/>
      <c r="Y330" s="152"/>
      <c r="Z330" s="152"/>
      <c r="AA330" s="152"/>
      <c r="AB330" s="152"/>
    </row>
    <row r="331" spans="1:28" x14ac:dyDescent="0.25">
      <c r="A331" s="152"/>
      <c r="B331" s="152"/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  <c r="Z331" s="152"/>
      <c r="AA331" s="152"/>
      <c r="AB331" s="152"/>
    </row>
    <row r="332" spans="1:28" x14ac:dyDescent="0.25">
      <c r="A332" s="152"/>
      <c r="B332" s="152"/>
      <c r="C332" s="152"/>
      <c r="D332" s="152"/>
      <c r="E332" s="152"/>
      <c r="F332" s="152"/>
      <c r="G332" s="152"/>
      <c r="H332" s="152"/>
      <c r="I332" s="152"/>
      <c r="J332" s="152"/>
      <c r="K332" s="152"/>
      <c r="L332" s="152"/>
      <c r="M332" s="152"/>
      <c r="N332" s="152"/>
      <c r="O332" s="152"/>
      <c r="P332" s="152"/>
      <c r="Q332" s="152"/>
      <c r="R332" s="152"/>
      <c r="S332" s="152"/>
      <c r="T332" s="152"/>
      <c r="U332" s="152"/>
      <c r="V332" s="152"/>
      <c r="W332" s="152"/>
      <c r="X332" s="152"/>
      <c r="Y332" s="152"/>
      <c r="Z332" s="152"/>
      <c r="AA332" s="152"/>
      <c r="AB332" s="152"/>
    </row>
    <row r="333" spans="1:28" x14ac:dyDescent="0.25">
      <c r="A333" s="152"/>
      <c r="B333" s="152"/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  <c r="Z333" s="152"/>
      <c r="AA333" s="152"/>
      <c r="AB333" s="152"/>
    </row>
    <row r="334" spans="1:28" x14ac:dyDescent="0.25">
      <c r="A334" s="152"/>
      <c r="B334" s="152"/>
      <c r="C334" s="152"/>
      <c r="D334" s="152"/>
      <c r="E334" s="152"/>
      <c r="F334" s="152"/>
      <c r="G334" s="152"/>
      <c r="H334" s="152"/>
      <c r="I334" s="152"/>
      <c r="J334" s="152"/>
      <c r="K334" s="152"/>
      <c r="L334" s="152"/>
      <c r="M334" s="152"/>
      <c r="N334" s="152"/>
      <c r="O334" s="152"/>
      <c r="P334" s="152"/>
      <c r="Q334" s="152"/>
      <c r="R334" s="152"/>
      <c r="S334" s="152"/>
      <c r="T334" s="152"/>
      <c r="U334" s="152"/>
      <c r="V334" s="152"/>
      <c r="W334" s="152"/>
      <c r="X334" s="152"/>
      <c r="Y334" s="152"/>
      <c r="Z334" s="152"/>
      <c r="AA334" s="152"/>
      <c r="AB334" s="152"/>
    </row>
    <row r="335" spans="1:28" x14ac:dyDescent="0.25">
      <c r="A335" s="152"/>
      <c r="B335" s="152"/>
      <c r="C335" s="152"/>
      <c r="D335" s="152"/>
      <c r="E335" s="152"/>
      <c r="F335" s="152"/>
      <c r="G335" s="152"/>
      <c r="H335" s="152"/>
      <c r="I335" s="152"/>
      <c r="J335" s="152"/>
      <c r="K335" s="152"/>
      <c r="L335" s="152"/>
      <c r="M335" s="152"/>
      <c r="N335" s="152"/>
      <c r="O335" s="152"/>
      <c r="P335" s="152"/>
      <c r="Q335" s="152"/>
      <c r="R335" s="152"/>
      <c r="S335" s="152"/>
      <c r="T335" s="152"/>
      <c r="U335" s="152"/>
      <c r="V335" s="152"/>
      <c r="W335" s="152"/>
      <c r="X335" s="152"/>
      <c r="Y335" s="152"/>
      <c r="Z335" s="152"/>
      <c r="AA335" s="152"/>
      <c r="AB335" s="152"/>
    </row>
    <row r="336" spans="1:28" x14ac:dyDescent="0.25">
      <c r="A336" s="152"/>
      <c r="B336" s="152"/>
      <c r="C336" s="152"/>
      <c r="D336" s="152"/>
      <c r="E336" s="152"/>
      <c r="F336" s="152"/>
      <c r="G336" s="152"/>
      <c r="H336" s="152"/>
      <c r="I336" s="152"/>
      <c r="J336" s="152"/>
      <c r="K336" s="152"/>
      <c r="L336" s="152"/>
      <c r="M336" s="152"/>
      <c r="N336" s="152"/>
      <c r="O336" s="152"/>
      <c r="P336" s="152"/>
      <c r="Q336" s="152"/>
      <c r="R336" s="152"/>
      <c r="S336" s="152"/>
      <c r="T336" s="152"/>
      <c r="U336" s="152"/>
      <c r="V336" s="152"/>
      <c r="W336" s="152"/>
      <c r="X336" s="152"/>
      <c r="Y336" s="152"/>
      <c r="Z336" s="152"/>
      <c r="AA336" s="152"/>
      <c r="AB336" s="152"/>
    </row>
    <row r="337" spans="1:28" x14ac:dyDescent="0.25">
      <c r="A337" s="152"/>
      <c r="B337" s="152"/>
      <c r="C337" s="152"/>
      <c r="D337" s="152"/>
      <c r="E337" s="152"/>
      <c r="F337" s="152"/>
      <c r="G337" s="152"/>
      <c r="H337" s="152"/>
      <c r="I337" s="152"/>
      <c r="J337" s="152"/>
      <c r="K337" s="152"/>
      <c r="L337" s="152"/>
      <c r="M337" s="152"/>
      <c r="N337" s="152"/>
      <c r="O337" s="152"/>
      <c r="P337" s="152"/>
      <c r="Q337" s="152"/>
      <c r="R337" s="152"/>
      <c r="S337" s="152"/>
      <c r="T337" s="152"/>
      <c r="U337" s="152"/>
      <c r="V337" s="152"/>
      <c r="W337" s="152"/>
      <c r="X337" s="152"/>
      <c r="Y337" s="152"/>
      <c r="Z337" s="152"/>
      <c r="AA337" s="152"/>
      <c r="AB337" s="152"/>
    </row>
    <row r="338" spans="1:28" x14ac:dyDescent="0.25">
      <c r="A338" s="152"/>
      <c r="B338" s="152"/>
      <c r="C338" s="152"/>
      <c r="D338" s="152"/>
      <c r="E338" s="152"/>
      <c r="F338" s="152"/>
      <c r="G338" s="152"/>
      <c r="H338" s="152"/>
      <c r="I338" s="152"/>
      <c r="J338" s="152"/>
      <c r="K338" s="152"/>
      <c r="L338" s="152"/>
      <c r="M338" s="152"/>
      <c r="N338" s="152"/>
      <c r="O338" s="152"/>
      <c r="P338" s="152"/>
      <c r="Q338" s="152"/>
      <c r="R338" s="152"/>
      <c r="S338" s="152"/>
      <c r="T338" s="152"/>
      <c r="U338" s="152"/>
      <c r="V338" s="152"/>
      <c r="W338" s="152"/>
      <c r="X338" s="152"/>
      <c r="Y338" s="152"/>
      <c r="Z338" s="152"/>
      <c r="AA338" s="152"/>
      <c r="AB338" s="152"/>
    </row>
    <row r="339" spans="1:28" x14ac:dyDescent="0.25">
      <c r="A339" s="152"/>
      <c r="B339" s="152"/>
      <c r="C339" s="152"/>
      <c r="D339" s="152"/>
      <c r="E339" s="152"/>
      <c r="F339" s="152"/>
      <c r="G339" s="152"/>
      <c r="H339" s="152"/>
      <c r="I339" s="152"/>
      <c r="J339" s="152"/>
      <c r="K339" s="152"/>
      <c r="L339" s="152"/>
      <c r="M339" s="152"/>
      <c r="N339" s="152"/>
      <c r="O339" s="152"/>
      <c r="P339" s="152"/>
      <c r="Q339" s="152"/>
      <c r="R339" s="152"/>
      <c r="S339" s="152"/>
      <c r="T339" s="152"/>
      <c r="U339" s="152"/>
      <c r="V339" s="152"/>
      <c r="W339" s="152"/>
      <c r="X339" s="152"/>
      <c r="Y339" s="152"/>
      <c r="Z339" s="152"/>
      <c r="AA339" s="152"/>
      <c r="AB339" s="152"/>
    </row>
    <row r="340" spans="1:28" x14ac:dyDescent="0.25">
      <c r="A340" s="152"/>
      <c r="B340" s="152"/>
      <c r="C340" s="152"/>
      <c r="D340" s="152"/>
      <c r="E340" s="152"/>
      <c r="F340" s="152"/>
      <c r="G340" s="152"/>
      <c r="H340" s="152"/>
      <c r="I340" s="152"/>
      <c r="J340" s="152"/>
      <c r="K340" s="152"/>
      <c r="L340" s="152"/>
      <c r="M340" s="152"/>
      <c r="N340" s="152"/>
      <c r="O340" s="152"/>
      <c r="P340" s="152"/>
      <c r="Q340" s="152"/>
      <c r="R340" s="152"/>
      <c r="S340" s="152"/>
      <c r="T340" s="152"/>
      <c r="U340" s="152"/>
      <c r="V340" s="152"/>
      <c r="W340" s="152"/>
      <c r="X340" s="152"/>
      <c r="Y340" s="152"/>
      <c r="Z340" s="152"/>
      <c r="AA340" s="152"/>
      <c r="AB340" s="152"/>
    </row>
    <row r="341" spans="1:28" x14ac:dyDescent="0.25">
      <c r="A341" s="152"/>
      <c r="B341" s="152"/>
      <c r="C341" s="152"/>
      <c r="D341" s="152"/>
      <c r="E341" s="152"/>
      <c r="F341" s="152"/>
      <c r="G341" s="152"/>
      <c r="H341" s="152"/>
      <c r="I341" s="152"/>
      <c r="J341" s="152"/>
      <c r="K341" s="152"/>
      <c r="L341" s="152"/>
      <c r="M341" s="152"/>
      <c r="N341" s="152"/>
      <c r="O341" s="152"/>
      <c r="P341" s="152"/>
      <c r="Q341" s="152"/>
      <c r="R341" s="152"/>
      <c r="S341" s="152"/>
      <c r="T341" s="152"/>
      <c r="U341" s="152"/>
      <c r="V341" s="152"/>
      <c r="W341" s="152"/>
      <c r="X341" s="152"/>
      <c r="Y341" s="152"/>
      <c r="Z341" s="152"/>
      <c r="AA341" s="152"/>
      <c r="AB341" s="152"/>
    </row>
    <row r="342" spans="1:28" x14ac:dyDescent="0.25">
      <c r="A342" s="152"/>
      <c r="B342" s="152"/>
      <c r="C342" s="152"/>
      <c r="D342" s="152"/>
      <c r="E342" s="152"/>
      <c r="F342" s="152"/>
      <c r="G342" s="152"/>
      <c r="H342" s="152"/>
      <c r="I342" s="152"/>
      <c r="J342" s="152"/>
      <c r="K342" s="152"/>
      <c r="L342" s="152"/>
      <c r="M342" s="152"/>
      <c r="N342" s="152"/>
      <c r="O342" s="152"/>
      <c r="P342" s="152"/>
      <c r="Q342" s="152"/>
      <c r="R342" s="152"/>
      <c r="S342" s="152"/>
      <c r="T342" s="152"/>
      <c r="U342" s="152"/>
      <c r="V342" s="152"/>
      <c r="W342" s="152"/>
      <c r="X342" s="152"/>
      <c r="Y342" s="152"/>
      <c r="Z342" s="152"/>
      <c r="AA342" s="152"/>
      <c r="AB342" s="152"/>
    </row>
    <row r="343" spans="1:28" x14ac:dyDescent="0.25">
      <c r="A343" s="152"/>
      <c r="B343" s="152"/>
      <c r="C343" s="152"/>
      <c r="D343" s="152"/>
      <c r="E343" s="152"/>
      <c r="F343" s="152"/>
      <c r="G343" s="152"/>
      <c r="H343" s="152"/>
      <c r="I343" s="152"/>
      <c r="J343" s="152"/>
      <c r="K343" s="152"/>
      <c r="L343" s="152"/>
      <c r="M343" s="152"/>
      <c r="N343" s="152"/>
      <c r="O343" s="152"/>
      <c r="P343" s="152"/>
      <c r="Q343" s="152"/>
      <c r="R343" s="152"/>
      <c r="S343" s="152"/>
      <c r="T343" s="152"/>
      <c r="U343" s="152"/>
      <c r="V343" s="152"/>
      <c r="W343" s="152"/>
      <c r="X343" s="152"/>
      <c r="Y343" s="152"/>
      <c r="Z343" s="152"/>
      <c r="AA343" s="152"/>
      <c r="AB343" s="152"/>
    </row>
    <row r="344" spans="1:28" x14ac:dyDescent="0.25">
      <c r="A344" s="152"/>
      <c r="B344" s="152"/>
      <c r="C344" s="152"/>
      <c r="D344" s="152"/>
      <c r="E344" s="152"/>
      <c r="F344" s="152"/>
      <c r="G344" s="152"/>
      <c r="H344" s="152"/>
      <c r="I344" s="152"/>
      <c r="J344" s="152"/>
      <c r="K344" s="152"/>
      <c r="L344" s="152"/>
      <c r="M344" s="152"/>
      <c r="N344" s="152"/>
      <c r="O344" s="152"/>
      <c r="P344" s="152"/>
      <c r="Q344" s="152"/>
      <c r="R344" s="152"/>
      <c r="S344" s="152"/>
      <c r="T344" s="152"/>
      <c r="U344" s="152"/>
      <c r="V344" s="152"/>
      <c r="W344" s="152"/>
      <c r="X344" s="152"/>
      <c r="Y344" s="152"/>
      <c r="Z344" s="152"/>
      <c r="AA344" s="152"/>
      <c r="AB344" s="152"/>
    </row>
    <row r="345" spans="1:28" x14ac:dyDescent="0.25">
      <c r="A345" s="152"/>
      <c r="B345" s="152"/>
      <c r="C345" s="152"/>
      <c r="D345" s="152"/>
      <c r="E345" s="152"/>
      <c r="F345" s="152"/>
      <c r="G345" s="152"/>
      <c r="H345" s="152"/>
      <c r="I345" s="152"/>
      <c r="J345" s="152"/>
      <c r="K345" s="152"/>
      <c r="L345" s="152"/>
      <c r="M345" s="152"/>
      <c r="N345" s="152"/>
      <c r="O345" s="152"/>
      <c r="P345" s="152"/>
      <c r="Q345" s="152"/>
      <c r="R345" s="152"/>
      <c r="S345" s="152"/>
      <c r="T345" s="152"/>
      <c r="U345" s="152"/>
      <c r="V345" s="152"/>
      <c r="W345" s="152"/>
      <c r="X345" s="152"/>
      <c r="Y345" s="152"/>
      <c r="Z345" s="152"/>
      <c r="AA345" s="152"/>
      <c r="AB345" s="152"/>
    </row>
    <row r="346" spans="1:28" x14ac:dyDescent="0.25">
      <c r="A346" s="152"/>
      <c r="B346" s="152"/>
      <c r="C346" s="152"/>
      <c r="D346" s="152"/>
      <c r="E346" s="152"/>
      <c r="F346" s="152"/>
      <c r="G346" s="152"/>
      <c r="H346" s="152"/>
      <c r="I346" s="152"/>
      <c r="J346" s="152"/>
      <c r="K346" s="152"/>
      <c r="L346" s="152"/>
      <c r="M346" s="152"/>
      <c r="N346" s="152"/>
      <c r="O346" s="152"/>
      <c r="P346" s="152"/>
      <c r="Q346" s="152"/>
      <c r="R346" s="152"/>
      <c r="S346" s="152"/>
      <c r="T346" s="152"/>
      <c r="U346" s="152"/>
      <c r="V346" s="152"/>
      <c r="W346" s="152"/>
      <c r="X346" s="152"/>
      <c r="Y346" s="152"/>
      <c r="Z346" s="152"/>
      <c r="AA346" s="152"/>
      <c r="AB346" s="152"/>
    </row>
    <row r="347" spans="1:28" x14ac:dyDescent="0.25">
      <c r="A347" s="152"/>
      <c r="B347" s="152"/>
      <c r="C347" s="152"/>
      <c r="D347" s="152"/>
      <c r="E347" s="152"/>
      <c r="F347" s="152"/>
      <c r="G347" s="152"/>
      <c r="H347" s="152"/>
      <c r="I347" s="152"/>
      <c r="J347" s="152"/>
      <c r="K347" s="152"/>
      <c r="L347" s="152"/>
      <c r="M347" s="152"/>
      <c r="N347" s="152"/>
      <c r="O347" s="152"/>
      <c r="P347" s="152"/>
      <c r="Q347" s="152"/>
      <c r="R347" s="152"/>
      <c r="S347" s="152"/>
      <c r="T347" s="152"/>
      <c r="U347" s="152"/>
      <c r="V347" s="152"/>
      <c r="W347" s="152"/>
      <c r="X347" s="152"/>
      <c r="Y347" s="152"/>
      <c r="Z347" s="152"/>
      <c r="AA347" s="152"/>
      <c r="AB347" s="152"/>
    </row>
    <row r="348" spans="1:28" x14ac:dyDescent="0.25">
      <c r="A348" s="152"/>
      <c r="B348" s="152"/>
      <c r="C348" s="152"/>
      <c r="D348" s="152"/>
      <c r="E348" s="152"/>
      <c r="F348" s="152"/>
      <c r="G348" s="152"/>
      <c r="H348" s="152"/>
      <c r="I348" s="152"/>
      <c r="J348" s="152"/>
      <c r="K348" s="152"/>
      <c r="L348" s="152"/>
      <c r="M348" s="152"/>
      <c r="N348" s="152"/>
      <c r="O348" s="152"/>
      <c r="P348" s="152"/>
      <c r="Q348" s="152"/>
      <c r="R348" s="152"/>
      <c r="S348" s="152"/>
      <c r="T348" s="152"/>
      <c r="U348" s="152"/>
      <c r="V348" s="152"/>
      <c r="W348" s="152"/>
      <c r="X348" s="152"/>
      <c r="Y348" s="152"/>
      <c r="Z348" s="152"/>
      <c r="AA348" s="152"/>
      <c r="AB348" s="152"/>
    </row>
    <row r="349" spans="1:28" x14ac:dyDescent="0.25">
      <c r="A349" s="152"/>
      <c r="B349" s="152"/>
      <c r="C349" s="152"/>
      <c r="D349" s="152"/>
      <c r="E349" s="152"/>
      <c r="F349" s="152"/>
      <c r="G349" s="152"/>
      <c r="H349" s="152"/>
      <c r="I349" s="152"/>
      <c r="J349" s="152"/>
      <c r="K349" s="152"/>
      <c r="L349" s="152"/>
      <c r="M349" s="152"/>
      <c r="N349" s="152"/>
      <c r="O349" s="152"/>
      <c r="P349" s="152"/>
      <c r="Q349" s="152"/>
      <c r="R349" s="152"/>
      <c r="S349" s="152"/>
      <c r="T349" s="152"/>
      <c r="U349" s="152"/>
      <c r="V349" s="152"/>
      <c r="W349" s="152"/>
      <c r="X349" s="152"/>
      <c r="Y349" s="152"/>
      <c r="Z349" s="152"/>
      <c r="AA349" s="152"/>
      <c r="AB349" s="152"/>
    </row>
    <row r="350" spans="1:28" x14ac:dyDescent="0.25">
      <c r="A350" s="152"/>
      <c r="B350" s="152"/>
      <c r="C350" s="152"/>
      <c r="D350" s="152"/>
      <c r="E350" s="152"/>
      <c r="F350" s="152"/>
      <c r="G350" s="152"/>
      <c r="H350" s="152"/>
      <c r="I350" s="152"/>
      <c r="J350" s="152"/>
      <c r="K350" s="152"/>
      <c r="L350" s="152"/>
      <c r="M350" s="152"/>
      <c r="N350" s="152"/>
      <c r="O350" s="152"/>
      <c r="P350" s="152"/>
      <c r="Q350" s="152"/>
      <c r="R350" s="152"/>
      <c r="S350" s="152"/>
      <c r="T350" s="152"/>
      <c r="U350" s="152"/>
      <c r="V350" s="152"/>
      <c r="W350" s="152"/>
      <c r="X350" s="152"/>
      <c r="Y350" s="152"/>
      <c r="Z350" s="152"/>
      <c r="AA350" s="152"/>
      <c r="AB350" s="152"/>
    </row>
    <row r="351" spans="1:28" x14ac:dyDescent="0.25">
      <c r="A351" s="152"/>
      <c r="B351" s="152"/>
      <c r="C351" s="152"/>
      <c r="D351" s="152"/>
      <c r="E351" s="152"/>
      <c r="F351" s="152"/>
      <c r="G351" s="152"/>
      <c r="H351" s="152"/>
      <c r="I351" s="152"/>
      <c r="J351" s="152"/>
      <c r="K351" s="152"/>
      <c r="L351" s="152"/>
      <c r="M351" s="152"/>
      <c r="N351" s="152"/>
      <c r="O351" s="152"/>
      <c r="P351" s="152"/>
      <c r="Q351" s="152"/>
      <c r="R351" s="152"/>
      <c r="S351" s="152"/>
      <c r="T351" s="152"/>
      <c r="U351" s="152"/>
      <c r="V351" s="152"/>
      <c r="W351" s="152"/>
      <c r="X351" s="152"/>
      <c r="Y351" s="152"/>
      <c r="Z351" s="152"/>
      <c r="AA351" s="152"/>
      <c r="AB351" s="152"/>
    </row>
    <row r="352" spans="1:28" x14ac:dyDescent="0.25">
      <c r="A352" s="152"/>
      <c r="B352" s="152"/>
      <c r="C352" s="152"/>
      <c r="D352" s="152"/>
      <c r="E352" s="152"/>
      <c r="F352" s="152"/>
      <c r="G352" s="152"/>
      <c r="H352" s="152"/>
      <c r="I352" s="152"/>
      <c r="J352" s="152"/>
      <c r="K352" s="152"/>
      <c r="L352" s="152"/>
      <c r="M352" s="152"/>
      <c r="N352" s="152"/>
      <c r="O352" s="152"/>
      <c r="P352" s="152"/>
      <c r="Q352" s="152"/>
      <c r="R352" s="152"/>
      <c r="S352" s="152"/>
      <c r="T352" s="152"/>
      <c r="U352" s="152"/>
      <c r="V352" s="152"/>
      <c r="W352" s="152"/>
      <c r="X352" s="152"/>
      <c r="Y352" s="152"/>
      <c r="Z352" s="152"/>
      <c r="AA352" s="152"/>
      <c r="AB352" s="152"/>
    </row>
    <row r="353" spans="1:28" x14ac:dyDescent="0.25">
      <c r="A353" s="152"/>
      <c r="B353" s="152"/>
      <c r="C353" s="152"/>
      <c r="D353" s="152"/>
      <c r="E353" s="152"/>
      <c r="F353" s="152"/>
      <c r="G353" s="152"/>
      <c r="H353" s="152"/>
      <c r="I353" s="152"/>
      <c r="J353" s="152"/>
      <c r="K353" s="152"/>
      <c r="L353" s="152"/>
      <c r="M353" s="152"/>
      <c r="N353" s="152"/>
      <c r="O353" s="152"/>
      <c r="P353" s="152"/>
      <c r="Q353" s="152"/>
      <c r="R353" s="152"/>
      <c r="S353" s="152"/>
      <c r="T353" s="152"/>
      <c r="U353" s="152"/>
      <c r="V353" s="152"/>
      <c r="W353" s="152"/>
      <c r="X353" s="152"/>
      <c r="Y353" s="152"/>
      <c r="Z353" s="152"/>
      <c r="AA353" s="152"/>
      <c r="AB353" s="152"/>
    </row>
    <row r="354" spans="1:28" x14ac:dyDescent="0.25">
      <c r="A354" s="152"/>
      <c r="B354" s="152"/>
      <c r="C354" s="152"/>
      <c r="D354" s="152"/>
      <c r="E354" s="152"/>
      <c r="F354" s="152"/>
      <c r="G354" s="152"/>
      <c r="H354" s="152"/>
      <c r="I354" s="152"/>
      <c r="J354" s="152"/>
      <c r="K354" s="152"/>
      <c r="L354" s="152"/>
      <c r="M354" s="152"/>
      <c r="N354" s="152"/>
      <c r="O354" s="152"/>
      <c r="P354" s="152"/>
      <c r="Q354" s="152"/>
      <c r="R354" s="152"/>
      <c r="S354" s="152"/>
      <c r="T354" s="152"/>
      <c r="U354" s="152"/>
      <c r="V354" s="152"/>
      <c r="W354" s="152"/>
      <c r="X354" s="152"/>
      <c r="Y354" s="152"/>
      <c r="Z354" s="152"/>
      <c r="AA354" s="152"/>
      <c r="AB354" s="152"/>
    </row>
    <row r="355" spans="1:28" x14ac:dyDescent="0.25">
      <c r="A355" s="152"/>
      <c r="B355" s="152"/>
      <c r="C355" s="152"/>
      <c r="D355" s="152"/>
      <c r="E355" s="152"/>
      <c r="F355" s="152"/>
      <c r="G355" s="152"/>
      <c r="H355" s="152"/>
      <c r="I355" s="152"/>
      <c r="J355" s="152"/>
      <c r="K355" s="152"/>
      <c r="L355" s="152"/>
      <c r="M355" s="152"/>
      <c r="N355" s="152"/>
      <c r="O355" s="152"/>
      <c r="P355" s="152"/>
      <c r="Q355" s="152"/>
      <c r="R355" s="152"/>
      <c r="S355" s="152"/>
      <c r="T355" s="152"/>
      <c r="U355" s="152"/>
      <c r="V355" s="152"/>
      <c r="W355" s="152"/>
      <c r="X355" s="152"/>
      <c r="Y355" s="152"/>
      <c r="Z355" s="152"/>
      <c r="AA355" s="152"/>
      <c r="AB355" s="152"/>
    </row>
    <row r="356" spans="1:28" x14ac:dyDescent="0.25">
      <c r="A356" s="152"/>
      <c r="B356" s="152"/>
      <c r="C356" s="152"/>
      <c r="D356" s="152"/>
      <c r="E356" s="152"/>
      <c r="F356" s="152"/>
      <c r="G356" s="152"/>
      <c r="H356" s="152"/>
      <c r="I356" s="152"/>
      <c r="J356" s="152"/>
      <c r="K356" s="152"/>
      <c r="L356" s="152"/>
      <c r="M356" s="152"/>
      <c r="N356" s="152"/>
      <c r="O356" s="152"/>
      <c r="P356" s="152"/>
      <c r="Q356" s="152"/>
      <c r="R356" s="152"/>
      <c r="S356" s="152"/>
      <c r="T356" s="152"/>
      <c r="U356" s="152"/>
      <c r="V356" s="152"/>
      <c r="W356" s="152"/>
      <c r="X356" s="152"/>
      <c r="Y356" s="152"/>
      <c r="Z356" s="152"/>
      <c r="AA356" s="152"/>
      <c r="AB356" s="152"/>
    </row>
    <row r="357" spans="1:28" x14ac:dyDescent="0.25">
      <c r="A357" s="152"/>
      <c r="B357" s="152"/>
      <c r="C357" s="152"/>
      <c r="D357" s="152"/>
      <c r="E357" s="152"/>
      <c r="F357" s="152"/>
      <c r="G357" s="152"/>
      <c r="H357" s="152"/>
      <c r="I357" s="152"/>
      <c r="J357" s="152"/>
      <c r="K357" s="152"/>
      <c r="L357" s="152"/>
      <c r="M357" s="152"/>
      <c r="N357" s="152"/>
      <c r="O357" s="152"/>
      <c r="P357" s="152"/>
      <c r="Q357" s="152"/>
      <c r="R357" s="152"/>
      <c r="S357" s="152"/>
      <c r="T357" s="152"/>
      <c r="U357" s="152"/>
      <c r="V357" s="152"/>
      <c r="W357" s="152"/>
      <c r="X357" s="152"/>
      <c r="Y357" s="152"/>
      <c r="Z357" s="152"/>
      <c r="AA357" s="152"/>
      <c r="AB357" s="152"/>
    </row>
    <row r="358" spans="1:28" x14ac:dyDescent="0.25">
      <c r="A358" s="152"/>
      <c r="B358" s="152"/>
      <c r="C358" s="152"/>
      <c r="D358" s="152"/>
      <c r="E358" s="152"/>
      <c r="F358" s="152"/>
      <c r="G358" s="152"/>
      <c r="H358" s="152"/>
      <c r="I358" s="152"/>
      <c r="J358" s="152"/>
      <c r="K358" s="152"/>
      <c r="L358" s="152"/>
      <c r="M358" s="152"/>
      <c r="N358" s="152"/>
      <c r="O358" s="152"/>
      <c r="P358" s="152"/>
      <c r="Q358" s="152"/>
      <c r="R358" s="152"/>
      <c r="S358" s="152"/>
      <c r="T358" s="152"/>
      <c r="U358" s="152"/>
      <c r="V358" s="152"/>
      <c r="W358" s="152"/>
      <c r="X358" s="152"/>
      <c r="Y358" s="152"/>
      <c r="Z358" s="152"/>
      <c r="AA358" s="152"/>
      <c r="AB358" s="152"/>
    </row>
    <row r="359" spans="1:28" x14ac:dyDescent="0.25">
      <c r="A359" s="152"/>
      <c r="B359" s="152"/>
      <c r="C359" s="152"/>
      <c r="D359" s="152"/>
      <c r="E359" s="152"/>
      <c r="F359" s="152"/>
      <c r="G359" s="152"/>
      <c r="H359" s="152"/>
      <c r="I359" s="152"/>
      <c r="J359" s="152"/>
      <c r="K359" s="152"/>
      <c r="L359" s="152"/>
      <c r="M359" s="152"/>
      <c r="N359" s="152"/>
      <c r="O359" s="152"/>
      <c r="P359" s="152"/>
      <c r="Q359" s="152"/>
      <c r="R359" s="152"/>
      <c r="S359" s="152"/>
      <c r="T359" s="152"/>
      <c r="U359" s="152"/>
      <c r="V359" s="152"/>
      <c r="W359" s="152"/>
      <c r="X359" s="152"/>
      <c r="Y359" s="152"/>
      <c r="Z359" s="152"/>
      <c r="AA359" s="152"/>
      <c r="AB359" s="152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2" t="str">
        <f>'2. паспорт ТП'!A4:S4</f>
        <v>Год раскрытия информации: 2025 год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</row>
    <row r="7" spans="1:20" s="2" customFormat="1" x14ac:dyDescent="0.2">
      <c r="A7" s="6"/>
      <c r="H7" s="4"/>
    </row>
    <row r="8" spans="1:20" s="2" customFormat="1" ht="18.75" x14ac:dyDescent="0.2">
      <c r="A8" s="183" t="s">
        <v>3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0" s="2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0" s="2" customFormat="1" ht="18.75" customHeight="1" x14ac:dyDescent="0.2">
      <c r="A10" s="184" t="s">
        <v>328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0" s="2" customFormat="1" ht="18.75" customHeight="1" x14ac:dyDescent="0.2">
      <c r="A11" s="185" t="s">
        <v>4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</row>
    <row r="12" spans="1:20" s="2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0" s="2" customFormat="1" ht="18.75" customHeight="1" x14ac:dyDescent="0.2">
      <c r="A13" s="184" t="str">
        <f>'2. паспорт ТП'!A11:S11</f>
        <v>Р/СЗ/47/02/0019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</row>
    <row r="14" spans="1:20" s="2" customFormat="1" ht="18.75" customHeight="1" x14ac:dyDescent="0.2">
      <c r="A14" s="185" t="s">
        <v>5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</row>
    <row r="15" spans="1:20" s="10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11" customFormat="1" x14ac:dyDescent="0.2">
      <c r="A16" s="184" t="str">
        <f>'2. паспорт ТП'!A14:S14</f>
        <v>Выполнение комплекса работ «под ключ» в целях осуществления технологического присоединения энергопринимающих устройств заявителей: «ВЛ-6 кВ от ВЛ-6 кВ ф.607-11 от оп. № 14 к КТП СНТ «Агата», расположенного на земельных участках по адресу: Ленинградская область, Всеволожский муниципальный район, Агалатовское сельское поселение (к.н. 47:07:0157001:4677); Ленинградская область, Всеволожский муниципальный район, справа от Приозерского шоссе в районе 25-го км (к.н. 47:07:0157001:1106), «Земельный участок», по адресу: Ленинградская область, Всеволожский район, 25-й км Приозерского шоссе (к.н. 47:07:0161001:1), ВРУ-0,23кВ жилого дома (кад. № 47:07:0449001:460), расположенного на земельном участке по адресу: Ленинградская область, Всеволожский район, 19 км Приозерского шоссе, СНТ «Агалатово», уч. 209 (кад. № 47:07:0449001:339)(Объект "Алмаз Антей") 418/3ТП/СЗФ-2023 от 27.10.2023, 575-3ТП-СЗФ-2023 от 11.01.2024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</row>
    <row r="17" spans="1:113" s="11" customFormat="1" ht="15" customHeight="1" x14ac:dyDescent="0.2">
      <c r="A17" s="185" t="s">
        <v>6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</row>
    <row r="18" spans="1:113" s="11" customFormat="1" ht="15" customHeight="1" x14ac:dyDescent="0.2">
      <c r="A18" s="177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</row>
    <row r="19" spans="1:113" s="11" customFormat="1" ht="15" customHeight="1" x14ac:dyDescent="0.2">
      <c r="A19" s="188" t="s">
        <v>61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</row>
    <row r="20" spans="1:113" s="14" customFormat="1" ht="21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</row>
    <row r="21" spans="1:113" ht="46.5" customHeight="1" x14ac:dyDescent="0.25">
      <c r="A21" s="190" t="s">
        <v>8</v>
      </c>
      <c r="B21" s="193" t="s">
        <v>62</v>
      </c>
      <c r="C21" s="194"/>
      <c r="D21" s="197" t="s">
        <v>63</v>
      </c>
      <c r="E21" s="193" t="s">
        <v>64</v>
      </c>
      <c r="F21" s="194"/>
      <c r="G21" s="193" t="s">
        <v>65</v>
      </c>
      <c r="H21" s="194"/>
      <c r="I21" s="193" t="s">
        <v>66</v>
      </c>
      <c r="J21" s="194"/>
      <c r="K21" s="197" t="s">
        <v>67</v>
      </c>
      <c r="L21" s="193" t="s">
        <v>68</v>
      </c>
      <c r="M21" s="194"/>
      <c r="N21" s="193" t="s">
        <v>69</v>
      </c>
      <c r="O21" s="194"/>
      <c r="P21" s="197" t="s">
        <v>70</v>
      </c>
      <c r="Q21" s="200" t="s">
        <v>71</v>
      </c>
      <c r="R21" s="201"/>
      <c r="S21" s="200" t="s">
        <v>72</v>
      </c>
      <c r="T21" s="202"/>
    </row>
    <row r="22" spans="1:113" ht="204.75" customHeight="1" x14ac:dyDescent="0.25">
      <c r="A22" s="191"/>
      <c r="B22" s="195"/>
      <c r="C22" s="196"/>
      <c r="D22" s="198"/>
      <c r="E22" s="195"/>
      <c r="F22" s="196"/>
      <c r="G22" s="195"/>
      <c r="H22" s="196"/>
      <c r="I22" s="195"/>
      <c r="J22" s="196"/>
      <c r="K22" s="199"/>
      <c r="L22" s="195"/>
      <c r="M22" s="196"/>
      <c r="N22" s="195"/>
      <c r="O22" s="196"/>
      <c r="P22" s="199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2"/>
      <c r="B23" s="16" t="s">
        <v>77</v>
      </c>
      <c r="C23" s="16" t="s">
        <v>78</v>
      </c>
      <c r="D23" s="199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07" t="s">
        <v>329</v>
      </c>
      <c r="B25" s="107" t="s">
        <v>329</v>
      </c>
      <c r="C25" s="107" t="s">
        <v>329</v>
      </c>
      <c r="D25" s="107" t="s">
        <v>329</v>
      </c>
      <c r="E25" s="107" t="s">
        <v>329</v>
      </c>
      <c r="F25" s="107" t="s">
        <v>329</v>
      </c>
      <c r="G25" s="107" t="s">
        <v>329</v>
      </c>
      <c r="H25" s="107" t="s">
        <v>329</v>
      </c>
      <c r="I25" s="107" t="s">
        <v>329</v>
      </c>
      <c r="J25" s="107" t="s">
        <v>329</v>
      </c>
      <c r="K25" s="107" t="s">
        <v>329</v>
      </c>
      <c r="L25" s="107" t="s">
        <v>329</v>
      </c>
      <c r="M25" s="107" t="s">
        <v>329</v>
      </c>
      <c r="N25" s="107" t="s">
        <v>329</v>
      </c>
      <c r="O25" s="107" t="s">
        <v>329</v>
      </c>
      <c r="P25" s="107" t="s">
        <v>329</v>
      </c>
      <c r="Q25" s="107" t="s">
        <v>329</v>
      </c>
      <c r="R25" s="107" t="s">
        <v>329</v>
      </c>
      <c r="S25" s="107" t="s">
        <v>329</v>
      </c>
      <c r="T25" s="107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87" t="s">
        <v>80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S26" sqref="S26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2" t="str">
        <f>'3.1. паспорт Техсостояние ПС'!A6:T6</f>
        <v>Год раскрытия информации: 2025 год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3" t="s">
        <v>3</v>
      </c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4" t="s">
        <v>328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</row>
    <row r="10" spans="1:27" s="2" customFormat="1" x14ac:dyDescent="0.2">
      <c r="E10" s="185" t="s">
        <v>4</v>
      </c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4" t="str">
        <f>'3.1. паспорт Техсостояние ПС'!A13:T13</f>
        <v>Р/СЗ/47/02/0019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</row>
    <row r="13" spans="1:27" s="2" customFormat="1" x14ac:dyDescent="0.2">
      <c r="E13" s="185" t="s">
        <v>5</v>
      </c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4" t="str">
        <f>'3.1. паспорт Техсостояние ПС'!A16:T16</f>
        <v>Выполнение комплекса работ «под ключ» в целях осуществления технологического присоединения энергопринимающих устройств заявителей: «ВЛ-6 кВ от ВЛ-6 кВ ф.607-11 от оп. № 14 к КТП СНТ «Агата», расположенного на земельных участках по адресу: Ленинградская область, Всеволожский муниципальный район, Агалатовское сельское поселение (к.н. 47:07:0157001:4677); Ленинградская область, Всеволожский муниципальный район, справа от Приозерского шоссе в районе 25-го км (к.н. 47:07:0157001:1106), «Земельный участок», по адресу: Ленинградская область, Всеволожский район, 25-й км Приозерского шоссе (к.н. 47:07:0161001:1), ВРУ-0,23кВ жилого дома (кад. № 47:07:0449001:460), расположенного на земельном участке по адресу: Ленинградская область, Всеволожский район, 19 км Приозерского шоссе, СНТ «Агалатово», уч. 209 (кад. № 47:07:0449001:339)(Объект "Алмаз Антей") 418/3ТП/СЗФ-2023 от 27.10.2023, 575-3ТП-СЗФ-2023 от 11.01.2024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</row>
    <row r="16" spans="1:27" s="11" customFormat="1" x14ac:dyDescent="0.2">
      <c r="E16" s="185" t="s">
        <v>6</v>
      </c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</row>
    <row r="19" spans="1:27" ht="18.75" x14ac:dyDescent="0.25">
      <c r="A19" s="188" t="s">
        <v>91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</row>
    <row r="20" spans="1:27" s="14" customFormat="1" x14ac:dyDescent="0.25"/>
    <row r="21" spans="1:27" ht="15.75" customHeight="1" x14ac:dyDescent="0.25">
      <c r="A21" s="207" t="s">
        <v>8</v>
      </c>
      <c r="B21" s="203" t="s">
        <v>92</v>
      </c>
      <c r="C21" s="204"/>
      <c r="D21" s="203" t="s">
        <v>93</v>
      </c>
      <c r="E21" s="204"/>
      <c r="F21" s="200" t="s">
        <v>60</v>
      </c>
      <c r="G21" s="202"/>
      <c r="H21" s="202"/>
      <c r="I21" s="201"/>
      <c r="J21" s="207" t="s">
        <v>94</v>
      </c>
      <c r="K21" s="203" t="s">
        <v>95</v>
      </c>
      <c r="L21" s="204"/>
      <c r="M21" s="203" t="s">
        <v>96</v>
      </c>
      <c r="N21" s="204"/>
      <c r="O21" s="203" t="s">
        <v>97</v>
      </c>
      <c r="P21" s="204"/>
      <c r="Q21" s="203" t="s">
        <v>98</v>
      </c>
      <c r="R21" s="204"/>
      <c r="S21" s="207" t="s">
        <v>99</v>
      </c>
      <c r="T21" s="207" t="s">
        <v>100</v>
      </c>
      <c r="U21" s="207" t="s">
        <v>101</v>
      </c>
      <c r="V21" s="203" t="s">
        <v>102</v>
      </c>
      <c r="W21" s="204"/>
      <c r="X21" s="200" t="s">
        <v>71</v>
      </c>
      <c r="Y21" s="202"/>
      <c r="Z21" s="200" t="s">
        <v>72</v>
      </c>
      <c r="AA21" s="202"/>
    </row>
    <row r="22" spans="1:27" ht="141.75" x14ac:dyDescent="0.25">
      <c r="A22" s="209"/>
      <c r="B22" s="205"/>
      <c r="C22" s="206"/>
      <c r="D22" s="205"/>
      <c r="E22" s="206"/>
      <c r="F22" s="200" t="s">
        <v>103</v>
      </c>
      <c r="G22" s="201"/>
      <c r="H22" s="200" t="s">
        <v>104</v>
      </c>
      <c r="I22" s="201"/>
      <c r="J22" s="208"/>
      <c r="K22" s="205"/>
      <c r="L22" s="206"/>
      <c r="M22" s="205"/>
      <c r="N22" s="206"/>
      <c r="O22" s="205"/>
      <c r="P22" s="206"/>
      <c r="Q22" s="205"/>
      <c r="R22" s="206"/>
      <c r="S22" s="208"/>
      <c r="T22" s="208"/>
      <c r="U22" s="208"/>
      <c r="V22" s="205"/>
      <c r="W22" s="206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0" t="s">
        <v>329</v>
      </c>
      <c r="B25" s="50" t="s">
        <v>329</v>
      </c>
      <c r="C25" s="50" t="s">
        <v>329</v>
      </c>
      <c r="D25" s="50" t="s">
        <v>329</v>
      </c>
      <c r="E25" s="50" t="s">
        <v>329</v>
      </c>
      <c r="F25" s="50" t="s">
        <v>329</v>
      </c>
      <c r="G25" s="50" t="s">
        <v>329</v>
      </c>
      <c r="H25" s="50" t="s">
        <v>329</v>
      </c>
      <c r="I25" s="50" t="s">
        <v>329</v>
      </c>
      <c r="J25" s="50" t="s">
        <v>329</v>
      </c>
      <c r="K25" s="50" t="s">
        <v>329</v>
      </c>
      <c r="L25" s="50" t="s">
        <v>329</v>
      </c>
      <c r="M25" s="50" t="s">
        <v>329</v>
      </c>
      <c r="N25" s="50" t="s">
        <v>329</v>
      </c>
      <c r="O25" s="50" t="s">
        <v>329</v>
      </c>
      <c r="P25" s="50" t="s">
        <v>329</v>
      </c>
      <c r="Q25" s="50" t="s">
        <v>329</v>
      </c>
      <c r="R25" s="50" t="s">
        <v>329</v>
      </c>
      <c r="S25" s="50" t="s">
        <v>329</v>
      </c>
      <c r="T25" s="50" t="s">
        <v>329</v>
      </c>
      <c r="U25" s="50" t="s">
        <v>329</v>
      </c>
      <c r="V25" s="50" t="s">
        <v>329</v>
      </c>
      <c r="W25" s="50" t="s">
        <v>329</v>
      </c>
      <c r="X25" s="50" t="s">
        <v>329</v>
      </c>
      <c r="Y25" s="50" t="s">
        <v>329</v>
      </c>
      <c r="Z25" s="50" t="s">
        <v>329</v>
      </c>
      <c r="AA25" s="50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AA12"/>
    <mergeCell ref="X21:Y21"/>
    <mergeCell ref="Z21:AA21"/>
    <mergeCell ref="F22:G22"/>
    <mergeCell ref="H22:I22"/>
    <mergeCell ref="M21:N22"/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0" zoomScale="70" zoomScaleNormal="70" workbookViewId="0">
      <selection activeCell="C25" sqref="C25"/>
    </sheetView>
  </sheetViews>
  <sheetFormatPr defaultRowHeight="15" x14ac:dyDescent="0.25"/>
  <cols>
    <col min="1" max="1" width="6.140625" style="105" customWidth="1"/>
    <col min="2" max="2" width="53.5703125" style="105" customWidth="1"/>
    <col min="3" max="3" width="98.28515625" style="105" customWidth="1"/>
    <col min="4" max="4" width="14.42578125" style="105" customWidth="1"/>
    <col min="5" max="5" width="36.5703125" style="105" customWidth="1"/>
    <col min="6" max="6" width="20" style="105" customWidth="1"/>
    <col min="7" max="7" width="25.5703125" style="105" customWidth="1"/>
    <col min="8" max="8" width="16.42578125" style="105" customWidth="1"/>
    <col min="9" max="16384" width="9.140625" style="105"/>
  </cols>
  <sheetData>
    <row r="1" spans="1:29" s="87" customFormat="1" ht="18.75" hidden="1" customHeight="1" x14ac:dyDescent="0.2">
      <c r="A1" s="86"/>
      <c r="C1" s="54" t="s">
        <v>0</v>
      </c>
    </row>
    <row r="2" spans="1:29" s="87" customFormat="1" ht="18.75" hidden="1" customHeight="1" x14ac:dyDescent="0.3">
      <c r="A2" s="86"/>
      <c r="C2" s="56" t="s">
        <v>1</v>
      </c>
    </row>
    <row r="3" spans="1:29" s="87" customFormat="1" ht="18.75" hidden="1" x14ac:dyDescent="0.3">
      <c r="A3" s="88"/>
      <c r="C3" s="56" t="s">
        <v>2</v>
      </c>
    </row>
    <row r="4" spans="1:29" s="87" customFormat="1" ht="18.75" x14ac:dyDescent="0.3">
      <c r="A4" s="88"/>
      <c r="C4" s="56"/>
    </row>
    <row r="5" spans="1:29" s="87" customFormat="1" ht="15.75" x14ac:dyDescent="0.2">
      <c r="A5" s="168" t="str">
        <f>'3.2 паспорт Техсостояние ЛЭП'!A5:AA5</f>
        <v>Год раскрытия информации: 2025 год</v>
      </c>
      <c r="B5" s="168"/>
      <c r="C5" s="16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</row>
    <row r="6" spans="1:29" s="87" customFormat="1" ht="18.75" x14ac:dyDescent="0.3">
      <c r="A6" s="88"/>
      <c r="G6" s="56"/>
    </row>
    <row r="7" spans="1:29" s="87" customFormat="1" ht="18.75" x14ac:dyDescent="0.2">
      <c r="A7" s="169" t="s">
        <v>3</v>
      </c>
      <c r="B7" s="169"/>
      <c r="C7" s="169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</row>
    <row r="8" spans="1:29" s="87" customFormat="1" ht="18.75" x14ac:dyDescent="0.2">
      <c r="A8" s="169"/>
      <c r="B8" s="169"/>
      <c r="C8" s="169"/>
      <c r="D8" s="90"/>
      <c r="E8" s="90"/>
      <c r="F8" s="90"/>
      <c r="G8" s="9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</row>
    <row r="9" spans="1:29" s="87" customFormat="1" ht="18.75" x14ac:dyDescent="0.2">
      <c r="A9" s="170" t="s">
        <v>328</v>
      </c>
      <c r="B9" s="170"/>
      <c r="C9" s="170"/>
      <c r="D9" s="61"/>
      <c r="E9" s="61"/>
      <c r="F9" s="61"/>
      <c r="G9" s="61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</row>
    <row r="10" spans="1:29" s="87" customFormat="1" ht="18.75" x14ac:dyDescent="0.2">
      <c r="A10" s="171" t="s">
        <v>4</v>
      </c>
      <c r="B10" s="171"/>
      <c r="C10" s="171"/>
      <c r="D10" s="62"/>
      <c r="E10" s="62"/>
      <c r="F10" s="62"/>
      <c r="G10" s="62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</row>
    <row r="11" spans="1:29" s="87" customFormat="1" ht="18.75" x14ac:dyDescent="0.2">
      <c r="A11" s="169"/>
      <c r="B11" s="169"/>
      <c r="C11" s="169"/>
      <c r="D11" s="90"/>
      <c r="E11" s="90"/>
      <c r="F11" s="90"/>
      <c r="G11" s="9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</row>
    <row r="12" spans="1:29" s="87" customFormat="1" ht="18.75" x14ac:dyDescent="0.2">
      <c r="A12" s="170" t="str">
        <f>'3.2 паспорт Техсостояние ЛЭП'!A12:AA12</f>
        <v>Р/СЗ/47/02/0019</v>
      </c>
      <c r="B12" s="170"/>
      <c r="C12" s="170"/>
      <c r="D12" s="61"/>
      <c r="E12" s="61"/>
      <c r="F12" s="61"/>
      <c r="G12" s="61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</row>
    <row r="13" spans="1:29" s="87" customFormat="1" ht="18.75" x14ac:dyDescent="0.2">
      <c r="A13" s="171" t="s">
        <v>5</v>
      </c>
      <c r="B13" s="171"/>
      <c r="C13" s="171"/>
      <c r="D13" s="62"/>
      <c r="E13" s="62"/>
      <c r="F13" s="62"/>
      <c r="G13" s="62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9" s="92" customFormat="1" ht="15.75" customHeight="1" x14ac:dyDescent="0.2">
      <c r="A14" s="210"/>
      <c r="B14" s="210"/>
      <c r="C14" s="210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9" s="93" customFormat="1" ht="30.75" customHeight="1" x14ac:dyDescent="0.2">
      <c r="A15" s="172" t="str">
        <f>'3.2 паспорт Техсостояние ЛЭП'!A15:Y15</f>
        <v>Выполнение комплекса работ «под ключ» в целях осуществления технологического присоединения энергопринимающих устройств заявителей: «ВЛ-6 кВ от ВЛ-6 кВ ф.607-11 от оп. № 14 к КТП СНТ «Агата», расположенного на земельных участках по адресу: Ленинградская область, Всеволожский муниципальный район, Агалатовское сельское поселение (к.н. 47:07:0157001:4677); Ленинградская область, Всеволожский муниципальный район, справа от Приозерского шоссе в районе 25-го км (к.н. 47:07:0157001:1106), «Земельный участок», по адресу: Ленинградская область, Всеволожский район, 25-й км Приозерского шоссе (к.н. 47:07:0161001:1), ВРУ-0,23кВ жилого дома (кад. № 47:07:0449001:460), расположенного на земельном участке по адресу: Ленинградская область, Всеволожский район, 19 км Приозерского шоссе, СНТ «Агалатово», уч. 209 (кад. № 47:07:0449001:339)(Объект "Алмаз Антей") 418/3ТП/СЗФ-2023 от 27.10.2023, 575-3ТП-СЗФ-2023 от 11.01.2024</v>
      </c>
      <c r="B15" s="172"/>
      <c r="C15" s="17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</row>
    <row r="16" spans="1:29" s="93" customFormat="1" ht="15" customHeight="1" x14ac:dyDescent="0.2">
      <c r="A16" s="171" t="s">
        <v>6</v>
      </c>
      <c r="B16" s="171"/>
      <c r="C16" s="17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</row>
    <row r="17" spans="1:21" s="93" customFormat="1" ht="15" customHeight="1" x14ac:dyDescent="0.2">
      <c r="A17" s="211"/>
      <c r="B17" s="211"/>
      <c r="C17" s="211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</row>
    <row r="18" spans="1:21" s="93" customFormat="1" ht="27.75" customHeight="1" x14ac:dyDescent="0.2">
      <c r="A18" s="173" t="s">
        <v>105</v>
      </c>
      <c r="B18" s="173"/>
      <c r="C18" s="173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</row>
    <row r="19" spans="1:21" s="93" customFormat="1" ht="15" customHeight="1" x14ac:dyDescent="0.2">
      <c r="A19" s="62"/>
      <c r="B19" s="62"/>
      <c r="C19" s="62"/>
      <c r="D19" s="62"/>
      <c r="E19" s="62"/>
      <c r="F19" s="62"/>
      <c r="G19" s="62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</row>
    <row r="20" spans="1:21" s="93" customFormat="1" ht="39.75" customHeight="1" x14ac:dyDescent="0.2">
      <c r="A20" s="96" t="s">
        <v>8</v>
      </c>
      <c r="B20" s="97" t="s">
        <v>9</v>
      </c>
      <c r="C20" s="49" t="s">
        <v>10</v>
      </c>
      <c r="D20" s="98"/>
      <c r="E20" s="98"/>
      <c r="F20" s="98"/>
      <c r="G20" s="98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9"/>
      <c r="T20" s="99"/>
      <c r="U20" s="99"/>
    </row>
    <row r="21" spans="1:21" s="93" customFormat="1" ht="16.5" customHeight="1" x14ac:dyDescent="0.2">
      <c r="A21" s="49">
        <v>1</v>
      </c>
      <c r="B21" s="97">
        <v>2</v>
      </c>
      <c r="C21" s="49">
        <v>3</v>
      </c>
      <c r="D21" s="98"/>
      <c r="E21" s="98"/>
      <c r="F21" s="98"/>
      <c r="G21" s="98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9"/>
      <c r="T21" s="99"/>
      <c r="U21" s="99"/>
    </row>
    <row r="22" spans="1:21" s="93" customFormat="1" ht="33.75" customHeight="1" x14ac:dyDescent="0.2">
      <c r="A22" s="100" t="s">
        <v>11</v>
      </c>
      <c r="B22" s="109" t="s">
        <v>106</v>
      </c>
      <c r="C22" s="110" t="s">
        <v>366</v>
      </c>
      <c r="D22" s="98"/>
      <c r="E22" s="98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9"/>
      <c r="R22" s="99"/>
      <c r="S22" s="99"/>
      <c r="T22" s="99"/>
      <c r="U22" s="99"/>
    </row>
    <row r="23" spans="1:21" ht="73.5" customHeight="1" x14ac:dyDescent="0.25">
      <c r="A23" s="100" t="s">
        <v>13</v>
      </c>
      <c r="B23" s="102" t="s">
        <v>107</v>
      </c>
      <c r="C23" s="110" t="s">
        <v>386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1" ht="63" customHeight="1" x14ac:dyDescent="0.25">
      <c r="A24" s="100" t="s">
        <v>14</v>
      </c>
      <c r="B24" s="102" t="s">
        <v>108</v>
      </c>
      <c r="C24" s="110" t="s">
        <v>385</v>
      </c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</row>
    <row r="25" spans="1:21" ht="63" customHeight="1" x14ac:dyDescent="0.25">
      <c r="A25" s="100" t="s">
        <v>16</v>
      </c>
      <c r="B25" s="102" t="s">
        <v>109</v>
      </c>
      <c r="C25" s="49" t="s">
        <v>329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</row>
    <row r="26" spans="1:21" ht="42.75" customHeight="1" x14ac:dyDescent="0.25">
      <c r="A26" s="100" t="s">
        <v>18</v>
      </c>
      <c r="B26" s="102" t="s">
        <v>110</v>
      </c>
      <c r="C26" s="49" t="s">
        <v>329</v>
      </c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</row>
    <row r="27" spans="1:21" ht="42.75" customHeight="1" x14ac:dyDescent="0.25">
      <c r="A27" s="100" t="s">
        <v>20</v>
      </c>
      <c r="B27" s="102" t="s">
        <v>111</v>
      </c>
      <c r="C27" s="49" t="s">
        <v>370</v>
      </c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</row>
    <row r="28" spans="1:21" ht="42.75" customHeight="1" x14ac:dyDescent="0.25">
      <c r="A28" s="100" t="s">
        <v>22</v>
      </c>
      <c r="B28" s="102" t="s">
        <v>112</v>
      </c>
      <c r="C28" s="110">
        <v>2025</v>
      </c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1" ht="42.75" customHeight="1" x14ac:dyDescent="0.25">
      <c r="A29" s="100" t="s">
        <v>24</v>
      </c>
      <c r="B29" s="96" t="s">
        <v>113</v>
      </c>
      <c r="C29" s="110">
        <v>2026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1" ht="42.75" customHeight="1" x14ac:dyDescent="0.25">
      <c r="A30" s="100" t="s">
        <v>26</v>
      </c>
      <c r="B30" s="96" t="s">
        <v>114</v>
      </c>
      <c r="C30" s="110" t="s">
        <v>332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</row>
    <row r="31" spans="1:21" x14ac:dyDescent="0.25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</row>
    <row r="32" spans="1:21" x14ac:dyDescent="0.25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</row>
    <row r="33" spans="1:21" x14ac:dyDescent="0.25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1:21" x14ac:dyDescent="0.25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</row>
    <row r="35" spans="1:21" x14ac:dyDescent="0.25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1" x14ac:dyDescent="0.25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21" x14ac:dyDescent="0.25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21" x14ac:dyDescent="0.25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</row>
    <row r="39" spans="1:21" x14ac:dyDescent="0.25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</row>
    <row r="40" spans="1:21" x14ac:dyDescent="0.25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</row>
    <row r="41" spans="1:21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</row>
    <row r="42" spans="1:21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</row>
    <row r="43" spans="1:21" x14ac:dyDescent="0.25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</row>
    <row r="44" spans="1:21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</row>
    <row r="45" spans="1:21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</row>
    <row r="46" spans="1:21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</row>
    <row r="47" spans="1:21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</row>
    <row r="48" spans="1:21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</row>
    <row r="49" spans="1:21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</row>
    <row r="50" spans="1:21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</row>
    <row r="51" spans="1:21" x14ac:dyDescent="0.2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</row>
    <row r="52" spans="1:21" x14ac:dyDescent="0.2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</row>
    <row r="53" spans="1:21" x14ac:dyDescent="0.25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</row>
    <row r="54" spans="1:21" x14ac:dyDescent="0.25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</row>
    <row r="55" spans="1:21" x14ac:dyDescent="0.25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</row>
    <row r="56" spans="1:21" x14ac:dyDescent="0.25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</row>
    <row r="57" spans="1:21" x14ac:dyDescent="0.25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</row>
    <row r="58" spans="1:21" x14ac:dyDescent="0.25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</row>
    <row r="59" spans="1:21" x14ac:dyDescent="0.25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</row>
    <row r="60" spans="1:21" x14ac:dyDescent="0.25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</row>
    <row r="61" spans="1:21" x14ac:dyDescent="0.2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</row>
    <row r="62" spans="1:21" x14ac:dyDescent="0.2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</row>
    <row r="63" spans="1:21" x14ac:dyDescent="0.2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</row>
    <row r="64" spans="1:21" x14ac:dyDescent="0.2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</row>
    <row r="65" spans="1:21" x14ac:dyDescent="0.2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</row>
    <row r="66" spans="1:21" x14ac:dyDescent="0.2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</row>
    <row r="67" spans="1:21" x14ac:dyDescent="0.2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</row>
    <row r="68" spans="1:21" x14ac:dyDescent="0.2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</row>
    <row r="69" spans="1:21" x14ac:dyDescent="0.2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</row>
    <row r="70" spans="1:21" x14ac:dyDescent="0.2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</row>
    <row r="71" spans="1:21" x14ac:dyDescent="0.2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</row>
    <row r="72" spans="1:21" x14ac:dyDescent="0.2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</row>
    <row r="73" spans="1:21" x14ac:dyDescent="0.2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</row>
    <row r="74" spans="1:21" x14ac:dyDescent="0.2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</row>
    <row r="75" spans="1:21" x14ac:dyDescent="0.2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</row>
    <row r="76" spans="1:21" x14ac:dyDescent="0.2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</row>
    <row r="77" spans="1:21" x14ac:dyDescent="0.2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</row>
    <row r="78" spans="1:21" x14ac:dyDescent="0.2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</row>
    <row r="79" spans="1:21" x14ac:dyDescent="0.2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</row>
    <row r="80" spans="1:21" x14ac:dyDescent="0.2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</row>
    <row r="81" spans="1:21" x14ac:dyDescent="0.2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</row>
    <row r="82" spans="1:21" x14ac:dyDescent="0.2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</row>
    <row r="83" spans="1:21" x14ac:dyDescent="0.2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</row>
    <row r="84" spans="1:21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</row>
    <row r="85" spans="1:21" x14ac:dyDescent="0.2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</row>
    <row r="86" spans="1:21" x14ac:dyDescent="0.2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</row>
    <row r="87" spans="1:21" x14ac:dyDescent="0.2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</row>
    <row r="88" spans="1:21" x14ac:dyDescent="0.2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</row>
    <row r="89" spans="1:21" x14ac:dyDescent="0.2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</row>
    <row r="90" spans="1:21" x14ac:dyDescent="0.2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</row>
    <row r="91" spans="1:21" x14ac:dyDescent="0.2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</row>
    <row r="92" spans="1:21" x14ac:dyDescent="0.2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</row>
    <row r="93" spans="1:21" x14ac:dyDescent="0.2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</row>
    <row r="94" spans="1:21" x14ac:dyDescent="0.2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</row>
    <row r="95" spans="1:21" x14ac:dyDescent="0.2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</row>
    <row r="96" spans="1:21" x14ac:dyDescent="0.2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</row>
    <row r="97" spans="1:21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</row>
    <row r="98" spans="1:21" x14ac:dyDescent="0.2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</row>
    <row r="99" spans="1:21" x14ac:dyDescent="0.2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</row>
    <row r="100" spans="1:21" x14ac:dyDescent="0.2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</row>
    <row r="101" spans="1:21" x14ac:dyDescent="0.2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</row>
    <row r="102" spans="1:21" x14ac:dyDescent="0.2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</row>
    <row r="103" spans="1:21" x14ac:dyDescent="0.2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</row>
    <row r="104" spans="1:21" x14ac:dyDescent="0.2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</row>
    <row r="105" spans="1:21" x14ac:dyDescent="0.2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</row>
    <row r="106" spans="1:21" x14ac:dyDescent="0.2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</row>
    <row r="107" spans="1:21" x14ac:dyDescent="0.2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</row>
    <row r="108" spans="1:21" x14ac:dyDescent="0.2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</row>
    <row r="109" spans="1:21" x14ac:dyDescent="0.2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</row>
    <row r="110" spans="1:21" x14ac:dyDescent="0.2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</row>
    <row r="111" spans="1:21" x14ac:dyDescent="0.2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</row>
    <row r="112" spans="1:21" x14ac:dyDescent="0.2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</row>
    <row r="113" spans="1:21" x14ac:dyDescent="0.2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</row>
    <row r="114" spans="1:21" x14ac:dyDescent="0.2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</row>
    <row r="115" spans="1:21" x14ac:dyDescent="0.2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</row>
    <row r="116" spans="1:21" x14ac:dyDescent="0.2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</row>
    <row r="117" spans="1:21" x14ac:dyDescent="0.2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</row>
    <row r="118" spans="1:21" x14ac:dyDescent="0.2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</row>
    <row r="119" spans="1:21" x14ac:dyDescent="0.2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</row>
    <row r="120" spans="1:21" x14ac:dyDescent="0.2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</row>
    <row r="121" spans="1:21" x14ac:dyDescent="0.2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</row>
    <row r="122" spans="1:21" x14ac:dyDescent="0.2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</row>
    <row r="123" spans="1:21" x14ac:dyDescent="0.2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</row>
    <row r="124" spans="1:21" x14ac:dyDescent="0.2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</row>
    <row r="125" spans="1:21" x14ac:dyDescent="0.2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</row>
    <row r="126" spans="1:21" x14ac:dyDescent="0.2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</row>
    <row r="127" spans="1:21" x14ac:dyDescent="0.2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</row>
    <row r="128" spans="1:21" x14ac:dyDescent="0.2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</row>
    <row r="129" spans="1:21" x14ac:dyDescent="0.2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</row>
    <row r="130" spans="1:21" x14ac:dyDescent="0.2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</row>
    <row r="131" spans="1:21" x14ac:dyDescent="0.2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</row>
    <row r="132" spans="1:21" x14ac:dyDescent="0.2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</row>
    <row r="133" spans="1:21" x14ac:dyDescent="0.2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</row>
    <row r="134" spans="1:21" x14ac:dyDescent="0.2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</row>
    <row r="135" spans="1:21" x14ac:dyDescent="0.2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</row>
    <row r="136" spans="1:21" x14ac:dyDescent="0.2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</row>
    <row r="137" spans="1:21" x14ac:dyDescent="0.2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</row>
    <row r="138" spans="1:21" x14ac:dyDescent="0.2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</row>
    <row r="139" spans="1:21" x14ac:dyDescent="0.2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</row>
    <row r="140" spans="1:21" x14ac:dyDescent="0.2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</row>
    <row r="141" spans="1:21" x14ac:dyDescent="0.2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</row>
    <row r="142" spans="1:21" x14ac:dyDescent="0.2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</row>
    <row r="143" spans="1:21" x14ac:dyDescent="0.2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</row>
    <row r="144" spans="1:21" x14ac:dyDescent="0.2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</row>
    <row r="145" spans="1:21" x14ac:dyDescent="0.2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</row>
    <row r="146" spans="1:21" x14ac:dyDescent="0.2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</row>
    <row r="147" spans="1:21" x14ac:dyDescent="0.2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</row>
    <row r="148" spans="1:21" x14ac:dyDescent="0.2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</row>
    <row r="149" spans="1:21" x14ac:dyDescent="0.2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</row>
    <row r="150" spans="1:21" x14ac:dyDescent="0.2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</row>
    <row r="151" spans="1:21" x14ac:dyDescent="0.2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</row>
    <row r="152" spans="1:21" x14ac:dyDescent="0.2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</row>
    <row r="153" spans="1:21" x14ac:dyDescent="0.2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</row>
    <row r="154" spans="1:21" x14ac:dyDescent="0.2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</row>
    <row r="155" spans="1:21" x14ac:dyDescent="0.2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</row>
    <row r="156" spans="1:21" x14ac:dyDescent="0.2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</row>
    <row r="157" spans="1:21" x14ac:dyDescent="0.2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</row>
    <row r="158" spans="1:21" x14ac:dyDescent="0.2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</row>
    <row r="159" spans="1:21" x14ac:dyDescent="0.2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</row>
    <row r="160" spans="1:21" x14ac:dyDescent="0.2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</row>
    <row r="161" spans="1:21" x14ac:dyDescent="0.2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</row>
    <row r="162" spans="1:21" x14ac:dyDescent="0.2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</row>
    <row r="163" spans="1:21" x14ac:dyDescent="0.2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</row>
    <row r="164" spans="1:21" x14ac:dyDescent="0.2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</row>
    <row r="165" spans="1:21" x14ac:dyDescent="0.2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</row>
    <row r="166" spans="1:21" x14ac:dyDescent="0.2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</row>
    <row r="167" spans="1:21" x14ac:dyDescent="0.2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</row>
    <row r="168" spans="1:21" x14ac:dyDescent="0.2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</row>
    <row r="169" spans="1:21" x14ac:dyDescent="0.2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</row>
    <row r="170" spans="1:21" x14ac:dyDescent="0.2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</row>
    <row r="171" spans="1:21" x14ac:dyDescent="0.2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</row>
    <row r="172" spans="1:21" x14ac:dyDescent="0.2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</row>
    <row r="173" spans="1:21" x14ac:dyDescent="0.2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</row>
    <row r="174" spans="1:21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</row>
    <row r="175" spans="1:21" x14ac:dyDescent="0.2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</row>
    <row r="176" spans="1:21" x14ac:dyDescent="0.2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</row>
    <row r="177" spans="1:21" x14ac:dyDescent="0.2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</row>
    <row r="178" spans="1:21" x14ac:dyDescent="0.2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</row>
    <row r="179" spans="1:21" x14ac:dyDescent="0.2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</row>
    <row r="180" spans="1:21" x14ac:dyDescent="0.2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</row>
    <row r="181" spans="1:21" x14ac:dyDescent="0.2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</row>
    <row r="182" spans="1:21" x14ac:dyDescent="0.2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</row>
    <row r="183" spans="1:21" x14ac:dyDescent="0.2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</row>
    <row r="184" spans="1:21" x14ac:dyDescent="0.2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</row>
    <row r="185" spans="1:21" x14ac:dyDescent="0.2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</row>
    <row r="186" spans="1:21" x14ac:dyDescent="0.2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</row>
    <row r="187" spans="1:21" x14ac:dyDescent="0.2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</row>
    <row r="188" spans="1:21" x14ac:dyDescent="0.2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</row>
    <row r="189" spans="1:21" x14ac:dyDescent="0.2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</row>
    <row r="190" spans="1:21" x14ac:dyDescent="0.2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</row>
    <row r="191" spans="1:21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</row>
    <row r="192" spans="1:21" x14ac:dyDescent="0.2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</row>
    <row r="193" spans="1:21" x14ac:dyDescent="0.2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</row>
    <row r="194" spans="1:21" x14ac:dyDescent="0.2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</row>
    <row r="195" spans="1:21" x14ac:dyDescent="0.2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</row>
    <row r="196" spans="1:21" x14ac:dyDescent="0.2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</row>
    <row r="197" spans="1:21" x14ac:dyDescent="0.2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</row>
    <row r="198" spans="1:21" x14ac:dyDescent="0.2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</row>
    <row r="199" spans="1:21" x14ac:dyDescent="0.2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</row>
    <row r="200" spans="1:21" x14ac:dyDescent="0.2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</row>
    <row r="201" spans="1:21" x14ac:dyDescent="0.2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</row>
    <row r="202" spans="1:21" x14ac:dyDescent="0.2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</row>
    <row r="203" spans="1:21" x14ac:dyDescent="0.2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</row>
    <row r="204" spans="1:21" x14ac:dyDescent="0.2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</row>
    <row r="205" spans="1:21" x14ac:dyDescent="0.2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</row>
    <row r="206" spans="1:21" x14ac:dyDescent="0.2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</row>
    <row r="207" spans="1:21" x14ac:dyDescent="0.2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</row>
    <row r="208" spans="1:21" x14ac:dyDescent="0.2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</row>
    <row r="209" spans="1:21" x14ac:dyDescent="0.2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</row>
    <row r="210" spans="1:21" x14ac:dyDescent="0.2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</row>
    <row r="211" spans="1:21" x14ac:dyDescent="0.2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</row>
    <row r="212" spans="1:21" x14ac:dyDescent="0.2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</row>
    <row r="213" spans="1:21" x14ac:dyDescent="0.2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</row>
    <row r="214" spans="1:21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</row>
    <row r="215" spans="1:21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</row>
    <row r="216" spans="1:21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</row>
    <row r="217" spans="1:21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</row>
    <row r="218" spans="1:21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</row>
    <row r="219" spans="1:21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</row>
    <row r="220" spans="1:21" x14ac:dyDescent="0.2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</row>
    <row r="221" spans="1:21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</row>
    <row r="222" spans="1:21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</row>
    <row r="223" spans="1:21" x14ac:dyDescent="0.2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</row>
    <row r="224" spans="1:21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</row>
    <row r="225" spans="1:21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</row>
    <row r="226" spans="1:21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</row>
    <row r="227" spans="1:21" x14ac:dyDescent="0.2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</row>
    <row r="228" spans="1:21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</row>
    <row r="229" spans="1:21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</row>
    <row r="230" spans="1:21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</row>
    <row r="231" spans="1:21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</row>
    <row r="232" spans="1:21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</row>
    <row r="233" spans="1:21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</row>
    <row r="234" spans="1:21" x14ac:dyDescent="0.2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</row>
    <row r="235" spans="1:21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</row>
    <row r="236" spans="1:21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</row>
    <row r="237" spans="1:21" x14ac:dyDescent="0.2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</row>
    <row r="238" spans="1:21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</row>
    <row r="239" spans="1:21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</row>
    <row r="240" spans="1:21" x14ac:dyDescent="0.2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</row>
    <row r="241" spans="1:21" x14ac:dyDescent="0.2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</row>
    <row r="242" spans="1:21" x14ac:dyDescent="0.2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</row>
    <row r="243" spans="1:21" x14ac:dyDescent="0.2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</row>
    <row r="244" spans="1:21" x14ac:dyDescent="0.2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</row>
    <row r="245" spans="1:21" x14ac:dyDescent="0.2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</row>
    <row r="246" spans="1:21" x14ac:dyDescent="0.2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</row>
    <row r="247" spans="1:21" x14ac:dyDescent="0.2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</row>
    <row r="248" spans="1:21" x14ac:dyDescent="0.2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</row>
    <row r="249" spans="1:21" x14ac:dyDescent="0.2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</row>
    <row r="250" spans="1:21" x14ac:dyDescent="0.2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</row>
    <row r="251" spans="1:21" x14ac:dyDescent="0.2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</row>
    <row r="252" spans="1:21" x14ac:dyDescent="0.2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</row>
    <row r="253" spans="1:21" x14ac:dyDescent="0.2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</row>
    <row r="254" spans="1:21" x14ac:dyDescent="0.2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</row>
    <row r="255" spans="1:21" x14ac:dyDescent="0.2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</row>
    <row r="256" spans="1:21" x14ac:dyDescent="0.2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</row>
    <row r="257" spans="1:21" x14ac:dyDescent="0.2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</row>
    <row r="258" spans="1:21" x14ac:dyDescent="0.2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</row>
    <row r="259" spans="1:21" x14ac:dyDescent="0.2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</row>
    <row r="260" spans="1:21" x14ac:dyDescent="0.2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</row>
    <row r="261" spans="1:21" x14ac:dyDescent="0.2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</row>
    <row r="262" spans="1:21" x14ac:dyDescent="0.2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</row>
    <row r="263" spans="1:21" x14ac:dyDescent="0.2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</row>
    <row r="264" spans="1:21" x14ac:dyDescent="0.2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</row>
    <row r="265" spans="1:21" x14ac:dyDescent="0.2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</row>
    <row r="266" spans="1:21" x14ac:dyDescent="0.2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</row>
    <row r="267" spans="1:21" x14ac:dyDescent="0.2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</row>
    <row r="268" spans="1:21" x14ac:dyDescent="0.2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</row>
    <row r="269" spans="1:21" x14ac:dyDescent="0.2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</row>
    <row r="270" spans="1:21" x14ac:dyDescent="0.2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</row>
    <row r="271" spans="1:21" x14ac:dyDescent="0.2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</row>
    <row r="272" spans="1:21" x14ac:dyDescent="0.2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</row>
    <row r="273" spans="1:21" x14ac:dyDescent="0.2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</row>
    <row r="274" spans="1:21" x14ac:dyDescent="0.2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</row>
    <row r="275" spans="1:21" x14ac:dyDescent="0.2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</row>
    <row r="276" spans="1:21" x14ac:dyDescent="0.2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</row>
    <row r="277" spans="1:21" x14ac:dyDescent="0.2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</row>
    <row r="278" spans="1:21" x14ac:dyDescent="0.2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</row>
    <row r="279" spans="1:21" x14ac:dyDescent="0.2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</row>
    <row r="280" spans="1:21" x14ac:dyDescent="0.2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</row>
    <row r="281" spans="1:21" x14ac:dyDescent="0.2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</row>
    <row r="282" spans="1:21" x14ac:dyDescent="0.2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</row>
    <row r="283" spans="1:21" x14ac:dyDescent="0.2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</row>
    <row r="284" spans="1:21" x14ac:dyDescent="0.2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</row>
    <row r="285" spans="1:21" x14ac:dyDescent="0.2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</row>
    <row r="286" spans="1:21" x14ac:dyDescent="0.2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</row>
    <row r="287" spans="1:21" x14ac:dyDescent="0.2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</row>
    <row r="288" spans="1:21" x14ac:dyDescent="0.2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</row>
    <row r="289" spans="1:21" x14ac:dyDescent="0.2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</row>
    <row r="290" spans="1:21" x14ac:dyDescent="0.2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</row>
    <row r="291" spans="1:21" x14ac:dyDescent="0.2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</row>
    <row r="292" spans="1:21" x14ac:dyDescent="0.2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</row>
    <row r="293" spans="1:21" x14ac:dyDescent="0.2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</row>
    <row r="294" spans="1:21" x14ac:dyDescent="0.2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</row>
    <row r="295" spans="1:21" x14ac:dyDescent="0.2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</row>
    <row r="296" spans="1:21" x14ac:dyDescent="0.2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</row>
    <row r="297" spans="1:21" x14ac:dyDescent="0.2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</row>
    <row r="298" spans="1:21" x14ac:dyDescent="0.2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</row>
    <row r="299" spans="1:21" x14ac:dyDescent="0.2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</row>
    <row r="300" spans="1:21" x14ac:dyDescent="0.2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</row>
    <row r="301" spans="1:21" x14ac:dyDescent="0.2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</row>
    <row r="302" spans="1:21" x14ac:dyDescent="0.2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</row>
    <row r="303" spans="1:21" x14ac:dyDescent="0.2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</row>
    <row r="304" spans="1:21" x14ac:dyDescent="0.2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</row>
    <row r="305" spans="1:21" x14ac:dyDescent="0.2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</row>
    <row r="306" spans="1:21" x14ac:dyDescent="0.2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</row>
    <row r="307" spans="1:21" x14ac:dyDescent="0.2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</row>
    <row r="308" spans="1:21" x14ac:dyDescent="0.2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</row>
    <row r="309" spans="1:21" x14ac:dyDescent="0.2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</row>
    <row r="310" spans="1:21" x14ac:dyDescent="0.2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</row>
    <row r="311" spans="1:21" x14ac:dyDescent="0.2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</row>
    <row r="312" spans="1:21" x14ac:dyDescent="0.2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</row>
    <row r="313" spans="1:21" x14ac:dyDescent="0.2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</row>
    <row r="314" spans="1:21" x14ac:dyDescent="0.2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</row>
    <row r="315" spans="1:21" x14ac:dyDescent="0.2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</row>
    <row r="316" spans="1:21" x14ac:dyDescent="0.2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</row>
    <row r="317" spans="1:21" x14ac:dyDescent="0.2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</row>
    <row r="318" spans="1:21" x14ac:dyDescent="0.2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</row>
    <row r="319" spans="1:21" x14ac:dyDescent="0.2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</row>
    <row r="320" spans="1:21" x14ac:dyDescent="0.2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</row>
    <row r="321" spans="1:21" x14ac:dyDescent="0.2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</row>
    <row r="322" spans="1:21" x14ac:dyDescent="0.2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</row>
    <row r="323" spans="1:21" x14ac:dyDescent="0.2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</row>
    <row r="324" spans="1:21" x14ac:dyDescent="0.2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</row>
    <row r="325" spans="1:21" x14ac:dyDescent="0.2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</row>
    <row r="326" spans="1:21" x14ac:dyDescent="0.2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</row>
    <row r="327" spans="1:21" x14ac:dyDescent="0.2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</row>
    <row r="328" spans="1:21" x14ac:dyDescent="0.2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</row>
    <row r="329" spans="1:21" x14ac:dyDescent="0.2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</row>
    <row r="330" spans="1:21" x14ac:dyDescent="0.2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</row>
    <row r="331" spans="1:21" x14ac:dyDescent="0.2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</row>
    <row r="332" spans="1:21" x14ac:dyDescent="0.2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</row>
    <row r="333" spans="1:21" x14ac:dyDescent="0.2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</row>
    <row r="334" spans="1:21" x14ac:dyDescent="0.2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</row>
    <row r="335" spans="1:21" x14ac:dyDescent="0.2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</row>
    <row r="336" spans="1:21" x14ac:dyDescent="0.2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</row>
    <row r="337" spans="1:21" x14ac:dyDescent="0.2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</row>
    <row r="338" spans="1:21" x14ac:dyDescent="0.2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</row>
    <row r="339" spans="1:21" x14ac:dyDescent="0.25">
      <c r="A339" s="104"/>
      <c r="B339" s="104"/>
      <c r="C339" s="104"/>
      <c r="D339" s="104"/>
      <c r="E339" s="104"/>
      <c r="F339" s="104"/>
      <c r="G339" s="104"/>
      <c r="H339" s="104"/>
      <c r="I339" s="104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</row>
    <row r="340" spans="1:21" x14ac:dyDescent="0.25">
      <c r="A340" s="104"/>
      <c r="B340" s="104"/>
      <c r="C340" s="104"/>
      <c r="D340" s="104"/>
      <c r="E340" s="104"/>
      <c r="F340" s="104"/>
      <c r="G340" s="104"/>
      <c r="H340" s="104"/>
      <c r="I340" s="104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</row>
    <row r="341" spans="1:21" x14ac:dyDescent="0.25">
      <c r="A341" s="104"/>
      <c r="B341" s="104"/>
      <c r="C341" s="104"/>
      <c r="D341" s="104"/>
      <c r="E341" s="104"/>
      <c r="F341" s="104"/>
      <c r="G341" s="104"/>
      <c r="H341" s="104"/>
      <c r="I341" s="104"/>
      <c r="J341" s="104"/>
      <c r="K341" s="104"/>
      <c r="L341" s="104"/>
      <c r="M341" s="104"/>
      <c r="N341" s="104"/>
      <c r="O341" s="104"/>
      <c r="P341" s="104"/>
      <c r="Q341" s="104"/>
      <c r="R341" s="104"/>
      <c r="S341" s="104"/>
      <c r="T341" s="104"/>
      <c r="U341" s="104"/>
    </row>
    <row r="342" spans="1:21" x14ac:dyDescent="0.25">
      <c r="A342" s="104"/>
      <c r="B342" s="104"/>
      <c r="C342" s="104"/>
      <c r="D342" s="104"/>
      <c r="E342" s="104"/>
      <c r="F342" s="104"/>
      <c r="G342" s="104"/>
      <c r="H342" s="104"/>
      <c r="I342" s="104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4"/>
      <c r="U342" s="104"/>
    </row>
    <row r="343" spans="1:21" x14ac:dyDescent="0.25">
      <c r="A343" s="104"/>
      <c r="B343" s="104"/>
      <c r="C343" s="104"/>
      <c r="D343" s="104"/>
      <c r="E343" s="104"/>
      <c r="F343" s="104"/>
      <c r="G343" s="104"/>
      <c r="H343" s="104"/>
      <c r="I343" s="104"/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</row>
    <row r="344" spans="1:21" x14ac:dyDescent="0.25">
      <c r="A344" s="104"/>
      <c r="B344" s="104"/>
      <c r="C344" s="104"/>
      <c r="D344" s="104"/>
      <c r="E344" s="104"/>
      <c r="F344" s="104"/>
      <c r="G344" s="104"/>
      <c r="H344" s="104"/>
      <c r="I344" s="104"/>
      <c r="J344" s="104"/>
      <c r="K344" s="104"/>
      <c r="L344" s="104"/>
      <c r="M344" s="104"/>
      <c r="N344" s="104"/>
      <c r="O344" s="104"/>
      <c r="P344" s="104"/>
      <c r="Q344" s="104"/>
      <c r="R344" s="104"/>
      <c r="S344" s="104"/>
      <c r="T344" s="104"/>
      <c r="U344" s="104"/>
    </row>
    <row r="345" spans="1:21" x14ac:dyDescent="0.25">
      <c r="A345" s="104"/>
      <c r="B345" s="104"/>
      <c r="C345" s="104"/>
      <c r="D345" s="104"/>
      <c r="E345" s="104"/>
      <c r="F345" s="104"/>
      <c r="G345" s="104"/>
      <c r="H345" s="104"/>
      <c r="I345" s="104"/>
      <c r="J345" s="104"/>
      <c r="K345" s="104"/>
      <c r="L345" s="104"/>
      <c r="M345" s="104"/>
      <c r="N345" s="104"/>
      <c r="O345" s="104"/>
      <c r="P345" s="104"/>
      <c r="Q345" s="104"/>
      <c r="R345" s="104"/>
      <c r="S345" s="104"/>
      <c r="T345" s="104"/>
      <c r="U345" s="104"/>
    </row>
    <row r="346" spans="1:21" x14ac:dyDescent="0.25">
      <c r="A346" s="104"/>
      <c r="B346" s="104"/>
      <c r="C346" s="104"/>
      <c r="D346" s="104"/>
      <c r="E346" s="104"/>
      <c r="F346" s="104"/>
      <c r="G346" s="104"/>
      <c r="H346" s="104"/>
      <c r="I346" s="104"/>
      <c r="J346" s="104"/>
      <c r="K346" s="104"/>
      <c r="L346" s="104"/>
      <c r="M346" s="104"/>
      <c r="N346" s="104"/>
      <c r="O346" s="104"/>
      <c r="P346" s="104"/>
      <c r="Q346" s="104"/>
      <c r="R346" s="104"/>
      <c r="S346" s="104"/>
      <c r="T346" s="104"/>
      <c r="U346" s="104"/>
    </row>
    <row r="347" spans="1:21" x14ac:dyDescent="0.25">
      <c r="A347" s="104"/>
      <c r="B347" s="104"/>
      <c r="C347" s="104"/>
      <c r="D347" s="104"/>
      <c r="E347" s="104"/>
      <c r="F347" s="104"/>
      <c r="G347" s="104"/>
      <c r="H347" s="104"/>
      <c r="I347" s="104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</row>
    <row r="348" spans="1:21" x14ac:dyDescent="0.25">
      <c r="A348" s="104"/>
      <c r="B348" s="104"/>
      <c r="C348" s="104"/>
      <c r="D348" s="104"/>
      <c r="E348" s="104"/>
      <c r="F348" s="104"/>
      <c r="G348" s="104"/>
      <c r="H348" s="104"/>
      <c r="I348" s="104"/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</row>
    <row r="349" spans="1:21" x14ac:dyDescent="0.25">
      <c r="A349" s="104"/>
      <c r="B349" s="104"/>
      <c r="C349" s="104"/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/>
      <c r="O349" s="104"/>
      <c r="P349" s="104"/>
      <c r="Q349" s="104"/>
      <c r="R349" s="104"/>
      <c r="S349" s="104"/>
      <c r="T349" s="104"/>
      <c r="U349" s="104"/>
    </row>
    <row r="350" spans="1:21" x14ac:dyDescent="0.25">
      <c r="A350" s="104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104"/>
      <c r="P350" s="104"/>
      <c r="Q350" s="104"/>
      <c r="R350" s="104"/>
      <c r="S350" s="104"/>
      <c r="T350" s="104"/>
      <c r="U350" s="104"/>
    </row>
    <row r="351" spans="1:21" x14ac:dyDescent="0.25">
      <c r="A351" s="104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104"/>
      <c r="P351" s="104"/>
      <c r="Q351" s="104"/>
      <c r="R351" s="104"/>
      <c r="S351" s="104"/>
      <c r="T351" s="104"/>
      <c r="U351" s="104"/>
    </row>
    <row r="352" spans="1:21" x14ac:dyDescent="0.25">
      <c r="A352" s="104"/>
      <c r="B352" s="104"/>
      <c r="C352" s="104"/>
      <c r="D352" s="104"/>
      <c r="E352" s="104"/>
      <c r="F352" s="104"/>
      <c r="G352" s="104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04"/>
      <c r="T352" s="104"/>
      <c r="U352" s="104"/>
    </row>
    <row r="353" spans="1:21" x14ac:dyDescent="0.25">
      <c r="A353" s="104"/>
      <c r="B353" s="104"/>
      <c r="C353" s="104"/>
      <c r="D353" s="104"/>
      <c r="E353" s="104"/>
      <c r="F353" s="104"/>
      <c r="G353" s="104"/>
      <c r="H353" s="104"/>
      <c r="I353" s="104"/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</row>
    <row r="354" spans="1:21" x14ac:dyDescent="0.25">
      <c r="A354" s="104"/>
      <c r="B354" s="104"/>
      <c r="C354" s="104"/>
      <c r="D354" s="104"/>
      <c r="E354" s="104"/>
      <c r="F354" s="104"/>
      <c r="G354" s="104"/>
      <c r="H354" s="104"/>
      <c r="I354" s="104"/>
      <c r="J354" s="104"/>
      <c r="K354" s="104"/>
      <c r="L354" s="104"/>
      <c r="M354" s="104"/>
      <c r="N354" s="104"/>
      <c r="O354" s="104"/>
      <c r="P354" s="104"/>
      <c r="Q354" s="104"/>
      <c r="R354" s="104"/>
      <c r="S354" s="104"/>
      <c r="T354" s="104"/>
      <c r="U354" s="104"/>
    </row>
    <row r="355" spans="1:21" x14ac:dyDescent="0.25">
      <c r="A355" s="104"/>
      <c r="B355" s="104"/>
      <c r="C355" s="104"/>
      <c r="D355" s="104"/>
      <c r="E355" s="104"/>
      <c r="F355" s="104"/>
      <c r="G355" s="104"/>
      <c r="H355" s="104"/>
      <c r="I355" s="104"/>
      <c r="J355" s="104"/>
      <c r="K355" s="104"/>
      <c r="L355" s="104"/>
      <c r="M355" s="104"/>
      <c r="N355" s="104"/>
      <c r="O355" s="104"/>
      <c r="P355" s="104"/>
      <c r="Q355" s="104"/>
      <c r="R355" s="104"/>
      <c r="S355" s="104"/>
      <c r="T355" s="104"/>
      <c r="U355" s="104"/>
    </row>
    <row r="356" spans="1:21" x14ac:dyDescent="0.25">
      <c r="A356" s="104"/>
      <c r="B356" s="104"/>
      <c r="C356" s="104"/>
      <c r="D356" s="104"/>
      <c r="E356" s="104"/>
      <c r="F356" s="104"/>
      <c r="G356" s="104"/>
      <c r="H356" s="104"/>
      <c r="I356" s="104"/>
      <c r="J356" s="104"/>
      <c r="K356" s="104"/>
      <c r="L356" s="104"/>
      <c r="M356" s="104"/>
      <c r="N356" s="104"/>
      <c r="O356" s="104"/>
      <c r="P356" s="104"/>
      <c r="Q356" s="104"/>
      <c r="R356" s="104"/>
      <c r="S356" s="104"/>
      <c r="T356" s="104"/>
      <c r="U356" s="104"/>
    </row>
    <row r="357" spans="1:21" x14ac:dyDescent="0.25">
      <c r="A357" s="104"/>
      <c r="B357" s="104"/>
      <c r="C357" s="104"/>
      <c r="D357" s="104"/>
      <c r="E357" s="104"/>
      <c r="F357" s="104"/>
      <c r="G357" s="104"/>
      <c r="H357" s="104"/>
      <c r="I357" s="104"/>
      <c r="J357" s="104"/>
      <c r="K357" s="104"/>
      <c r="L357" s="104"/>
      <c r="M357" s="104"/>
      <c r="N357" s="104"/>
      <c r="O357" s="104"/>
      <c r="P357" s="104"/>
      <c r="Q357" s="104"/>
      <c r="R357" s="104"/>
      <c r="S357" s="104"/>
      <c r="T357" s="104"/>
      <c r="U357" s="104"/>
    </row>
    <row r="358" spans="1:21" x14ac:dyDescent="0.25">
      <c r="A358" s="104"/>
      <c r="B358" s="104"/>
      <c r="C358" s="104"/>
      <c r="D358" s="104"/>
      <c r="E358" s="104"/>
      <c r="F358" s="104"/>
      <c r="G358" s="104"/>
      <c r="H358" s="104"/>
      <c r="I358" s="104"/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</row>
    <row r="359" spans="1:21" x14ac:dyDescent="0.25">
      <c r="A359" s="104"/>
      <c r="B359" s="104"/>
      <c r="C359" s="104"/>
      <c r="D359" s="104"/>
      <c r="E359" s="104"/>
      <c r="F359" s="104"/>
      <c r="G359" s="104"/>
      <c r="H359" s="104"/>
      <c r="I359" s="104"/>
      <c r="J359" s="104"/>
      <c r="K359" s="104"/>
      <c r="L359" s="104"/>
      <c r="M359" s="104"/>
      <c r="N359" s="104"/>
      <c r="O359" s="104"/>
      <c r="P359" s="104"/>
      <c r="Q359" s="104"/>
      <c r="R359" s="104"/>
      <c r="S359" s="104"/>
      <c r="T359" s="104"/>
      <c r="U359" s="104"/>
    </row>
    <row r="360" spans="1:21" x14ac:dyDescent="0.25">
      <c r="A360" s="104"/>
      <c r="B360" s="104"/>
      <c r="C360" s="104"/>
      <c r="D360" s="104"/>
      <c r="E360" s="104"/>
      <c r="F360" s="104"/>
      <c r="G360" s="104"/>
      <c r="H360" s="104"/>
      <c r="I360" s="104"/>
      <c r="J360" s="104"/>
      <c r="K360" s="104"/>
      <c r="L360" s="104"/>
      <c r="M360" s="104"/>
      <c r="N360" s="104"/>
      <c r="O360" s="104"/>
      <c r="P360" s="104"/>
      <c r="Q360" s="104"/>
      <c r="R360" s="104"/>
      <c r="S360" s="104"/>
      <c r="T360" s="104"/>
      <c r="U360" s="104"/>
    </row>
    <row r="361" spans="1:21" x14ac:dyDescent="0.25">
      <c r="A361" s="104"/>
      <c r="B361" s="104"/>
      <c r="C361" s="104"/>
      <c r="D361" s="104"/>
      <c r="E361" s="104"/>
      <c r="F361" s="104"/>
      <c r="G361" s="104"/>
      <c r="H361" s="104"/>
      <c r="I361" s="104"/>
      <c r="J361" s="104"/>
      <c r="K361" s="104"/>
      <c r="L361" s="104"/>
      <c r="M361" s="104"/>
      <c r="N361" s="104"/>
      <c r="O361" s="104"/>
      <c r="P361" s="104"/>
      <c r="Q361" s="104"/>
      <c r="R361" s="104"/>
      <c r="S361" s="104"/>
      <c r="T361" s="104"/>
      <c r="U361" s="104"/>
    </row>
    <row r="362" spans="1:21" x14ac:dyDescent="0.25">
      <c r="A362" s="104"/>
      <c r="B362" s="104"/>
      <c r="C362" s="104"/>
      <c r="D362" s="104"/>
      <c r="E362" s="104"/>
      <c r="F362" s="104"/>
      <c r="G362" s="104"/>
      <c r="H362" s="104"/>
      <c r="I362" s="104"/>
      <c r="J362" s="104"/>
      <c r="K362" s="104"/>
      <c r="L362" s="104"/>
      <c r="M362" s="104"/>
      <c r="N362" s="104"/>
      <c r="O362" s="104"/>
      <c r="P362" s="104"/>
      <c r="Q362" s="104"/>
      <c r="R362" s="104"/>
      <c r="S362" s="104"/>
      <c r="T362" s="104"/>
      <c r="U362" s="104"/>
    </row>
    <row r="363" spans="1:21" x14ac:dyDescent="0.25">
      <c r="A363" s="104"/>
      <c r="B363" s="104"/>
      <c r="C363" s="104"/>
      <c r="D363" s="104"/>
      <c r="E363" s="104"/>
      <c r="F363" s="104"/>
      <c r="G363" s="104"/>
      <c r="H363" s="104"/>
      <c r="I363" s="104"/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</row>
    <row r="364" spans="1:21" x14ac:dyDescent="0.25">
      <c r="A364" s="104"/>
      <c r="B364" s="104"/>
      <c r="C364" s="104"/>
      <c r="D364" s="104"/>
      <c r="E364" s="104"/>
      <c r="F364" s="104"/>
      <c r="G364" s="104"/>
      <c r="H364" s="104"/>
      <c r="I364" s="104"/>
      <c r="J364" s="104"/>
      <c r="K364" s="104"/>
      <c r="L364" s="104"/>
      <c r="M364" s="104"/>
      <c r="N364" s="104"/>
      <c r="O364" s="104"/>
      <c r="P364" s="104"/>
      <c r="Q364" s="104"/>
      <c r="R364" s="104"/>
      <c r="S364" s="104"/>
      <c r="T364" s="104"/>
      <c r="U364" s="104"/>
    </row>
    <row r="365" spans="1:21" x14ac:dyDescent="0.25">
      <c r="A365" s="104"/>
      <c r="B365" s="104"/>
      <c r="C365" s="104"/>
      <c r="D365" s="104"/>
      <c r="E365" s="104"/>
      <c r="F365" s="104"/>
      <c r="G365" s="104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04"/>
      <c r="T365" s="104"/>
      <c r="U365" s="104"/>
    </row>
    <row r="366" spans="1:21" x14ac:dyDescent="0.25">
      <c r="A366" s="104"/>
      <c r="B366" s="104"/>
      <c r="C366" s="104"/>
      <c r="D366" s="104"/>
      <c r="E366" s="104"/>
      <c r="F366" s="104"/>
      <c r="G366" s="104"/>
      <c r="H366" s="104"/>
      <c r="I366" s="104"/>
      <c r="J366" s="104"/>
      <c r="K366" s="104"/>
      <c r="L366" s="104"/>
      <c r="M366" s="104"/>
      <c r="N366" s="104"/>
      <c r="O366" s="104"/>
      <c r="P366" s="104"/>
      <c r="Q366" s="104"/>
      <c r="R366" s="104"/>
      <c r="S366" s="104"/>
      <c r="T366" s="104"/>
      <c r="U366" s="104"/>
    </row>
    <row r="367" spans="1:21" x14ac:dyDescent="0.25">
      <c r="A367" s="104"/>
      <c r="B367" s="104"/>
      <c r="C367" s="104"/>
      <c r="D367" s="104"/>
      <c r="E367" s="104"/>
      <c r="F367" s="104"/>
      <c r="G367" s="104"/>
      <c r="H367" s="104"/>
      <c r="I367" s="104"/>
      <c r="J367" s="104"/>
      <c r="K367" s="104"/>
      <c r="L367" s="104"/>
      <c r="M367" s="104"/>
      <c r="N367" s="104"/>
      <c r="O367" s="104"/>
      <c r="P367" s="104"/>
      <c r="Q367" s="104"/>
      <c r="R367" s="104"/>
      <c r="S367" s="104"/>
      <c r="T367" s="104"/>
      <c r="U367" s="104"/>
    </row>
    <row r="368" spans="1:21" x14ac:dyDescent="0.25">
      <c r="A368" s="104"/>
      <c r="B368" s="104"/>
      <c r="C368" s="104"/>
      <c r="D368" s="104"/>
      <c r="E368" s="104"/>
      <c r="F368" s="104"/>
      <c r="G368" s="104"/>
      <c r="H368" s="104"/>
      <c r="I368" s="104"/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</row>
    <row r="369" spans="1:21" x14ac:dyDescent="0.25">
      <c r="A369" s="104"/>
      <c r="B369" s="104"/>
      <c r="C369" s="104"/>
      <c r="D369" s="104"/>
      <c r="E369" s="104"/>
      <c r="F369" s="104"/>
      <c r="G369" s="104"/>
      <c r="H369" s="104"/>
      <c r="I369" s="104"/>
      <c r="J369" s="104"/>
      <c r="K369" s="104"/>
      <c r="L369" s="104"/>
      <c r="M369" s="104"/>
      <c r="N369" s="104"/>
      <c r="O369" s="104"/>
      <c r="P369" s="104"/>
      <c r="Q369" s="104"/>
      <c r="R369" s="104"/>
      <c r="S369" s="104"/>
      <c r="T369" s="104"/>
      <c r="U369" s="104"/>
    </row>
    <row r="370" spans="1:21" x14ac:dyDescent="0.25">
      <c r="A370" s="104"/>
      <c r="B370" s="104"/>
      <c r="C370" s="104"/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</row>
    <row r="371" spans="1:21" x14ac:dyDescent="0.25">
      <c r="A371" s="104"/>
      <c r="B371" s="104"/>
      <c r="C371" s="104"/>
      <c r="D371" s="104"/>
      <c r="E371" s="104"/>
      <c r="F371" s="104"/>
      <c r="G371" s="104"/>
      <c r="H371" s="104"/>
      <c r="I371" s="104"/>
      <c r="J371" s="104"/>
      <c r="K371" s="104"/>
      <c r="L371" s="104"/>
      <c r="M371" s="104"/>
      <c r="N371" s="104"/>
      <c r="O371" s="104"/>
      <c r="P371" s="104"/>
      <c r="Q371" s="104"/>
      <c r="R371" s="104"/>
      <c r="S371" s="104"/>
      <c r="T371" s="104"/>
      <c r="U371" s="104"/>
    </row>
    <row r="372" spans="1:21" x14ac:dyDescent="0.25">
      <c r="A372" s="104"/>
      <c r="B372" s="104"/>
      <c r="C372" s="104"/>
      <c r="D372" s="104"/>
      <c r="E372" s="104"/>
      <c r="F372" s="104"/>
      <c r="G372" s="104"/>
      <c r="H372" s="104"/>
      <c r="I372" s="104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4"/>
      <c r="U372" s="104"/>
    </row>
    <row r="373" spans="1:21" x14ac:dyDescent="0.25">
      <c r="A373" s="104"/>
      <c r="B373" s="104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</row>
    <row r="374" spans="1:21" x14ac:dyDescent="0.25">
      <c r="A374" s="104"/>
      <c r="B374" s="104"/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  <c r="M374" s="104"/>
      <c r="N374" s="104"/>
      <c r="O374" s="104"/>
      <c r="P374" s="104"/>
      <c r="Q374" s="104"/>
      <c r="R374" s="104"/>
      <c r="S374" s="104"/>
      <c r="T374" s="104"/>
      <c r="U374" s="104"/>
    </row>
    <row r="375" spans="1:21" x14ac:dyDescent="0.25">
      <c r="A375" s="104"/>
      <c r="B375" s="104"/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  <c r="M375" s="104"/>
      <c r="N375" s="104"/>
      <c r="O375" s="104"/>
      <c r="P375" s="104"/>
      <c r="Q375" s="104"/>
      <c r="R375" s="104"/>
      <c r="S375" s="104"/>
      <c r="T375" s="104"/>
      <c r="U375" s="104"/>
    </row>
    <row r="376" spans="1:21" x14ac:dyDescent="0.25">
      <c r="A376" s="104"/>
      <c r="B376" s="104"/>
      <c r="C376" s="104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4"/>
      <c r="O376" s="104"/>
      <c r="P376" s="104"/>
      <c r="Q376" s="104"/>
      <c r="R376" s="104"/>
      <c r="S376" s="104"/>
      <c r="T376" s="104"/>
      <c r="U376" s="104"/>
    </row>
    <row r="377" spans="1:21" x14ac:dyDescent="0.25">
      <c r="A377" s="104"/>
      <c r="B377" s="104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4"/>
      <c r="N377" s="104"/>
      <c r="O377" s="104"/>
      <c r="P377" s="104"/>
      <c r="Q377" s="104"/>
      <c r="R377" s="104"/>
      <c r="S377" s="104"/>
      <c r="T377" s="104"/>
      <c r="U377" s="104"/>
    </row>
    <row r="378" spans="1:21" x14ac:dyDescent="0.25">
      <c r="A378" s="104"/>
      <c r="B378" s="104"/>
      <c r="C378" s="104"/>
      <c r="D378" s="104"/>
      <c r="E378" s="104"/>
      <c r="F378" s="104"/>
      <c r="G378" s="104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</row>
    <row r="379" spans="1:21" x14ac:dyDescent="0.25">
      <c r="A379" s="104"/>
      <c r="B379" s="104"/>
      <c r="C379" s="104"/>
      <c r="D379" s="104"/>
      <c r="E379" s="104"/>
      <c r="F379" s="104"/>
      <c r="G379" s="104"/>
      <c r="H379" s="104"/>
      <c r="I379" s="104"/>
      <c r="J379" s="104"/>
      <c r="K379" s="104"/>
      <c r="L379" s="104"/>
      <c r="M379" s="104"/>
      <c r="N379" s="104"/>
      <c r="O379" s="104"/>
      <c r="P379" s="104"/>
      <c r="Q379" s="104"/>
      <c r="R379" s="104"/>
      <c r="S379" s="104"/>
      <c r="T379" s="104"/>
      <c r="U379" s="104"/>
    </row>
    <row r="380" spans="1:21" x14ac:dyDescent="0.25">
      <c r="A380" s="104"/>
      <c r="B380" s="104"/>
      <c r="C380" s="104"/>
      <c r="D380" s="104"/>
      <c r="E380" s="104"/>
      <c r="F380" s="104"/>
      <c r="G380" s="104"/>
      <c r="H380" s="104"/>
      <c r="I380" s="104"/>
      <c r="J380" s="104"/>
      <c r="K380" s="104"/>
      <c r="L380" s="104"/>
      <c r="M380" s="104"/>
      <c r="N380" s="104"/>
      <c r="O380" s="104"/>
      <c r="P380" s="104"/>
      <c r="Q380" s="104"/>
      <c r="R380" s="104"/>
      <c r="S380" s="104"/>
      <c r="T380" s="104"/>
      <c r="U380" s="104"/>
    </row>
    <row r="381" spans="1:21" x14ac:dyDescent="0.25">
      <c r="A381" s="104"/>
      <c r="B381" s="104"/>
      <c r="C381" s="104"/>
      <c r="D381" s="104"/>
      <c r="E381" s="104"/>
      <c r="F381" s="104"/>
      <c r="G381" s="104"/>
      <c r="H381" s="104"/>
      <c r="I381" s="104"/>
      <c r="J381" s="104"/>
      <c r="K381" s="104"/>
      <c r="L381" s="104"/>
      <c r="M381" s="104"/>
      <c r="N381" s="104"/>
      <c r="O381" s="104"/>
      <c r="P381" s="104"/>
      <c r="Q381" s="104"/>
      <c r="R381" s="104"/>
      <c r="S381" s="104"/>
      <c r="T381" s="104"/>
      <c r="U381" s="104"/>
    </row>
    <row r="382" spans="1:21" x14ac:dyDescent="0.25">
      <c r="A382" s="104"/>
      <c r="B382" s="104"/>
      <c r="C382" s="104"/>
      <c r="D382" s="104"/>
      <c r="E382" s="104"/>
      <c r="F382" s="104"/>
      <c r="G382" s="104"/>
      <c r="H382" s="104"/>
      <c r="I382" s="104"/>
      <c r="J382" s="104"/>
      <c r="K382" s="104"/>
      <c r="L382" s="104"/>
      <c r="M382" s="104"/>
      <c r="N382" s="104"/>
      <c r="O382" s="104"/>
      <c r="P382" s="104"/>
      <c r="Q382" s="104"/>
      <c r="R382" s="104"/>
      <c r="S382" s="104"/>
      <c r="T382" s="104"/>
      <c r="U382" s="104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10" zoomScale="70" zoomScaleNormal="70" workbookViewId="0">
      <selection activeCell="I34" sqref="I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7" width="9.140625" style="33"/>
    <col min="18" max="18" width="12.42578125" style="33" bestFit="1" customWidth="1"/>
    <col min="19" max="19" width="13.42578125" style="33" customWidth="1"/>
    <col min="20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2" t="str">
        <f>'3.3 паспорт описание'!A5:C5</f>
        <v>Год раскрытия информации: 2025 год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3" t="s">
        <v>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42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2" x14ac:dyDescent="0.25">
      <c r="A9" s="184" t="s">
        <v>328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</row>
    <row r="10" spans="1:42" x14ac:dyDescent="0.25">
      <c r="A10" s="185" t="s">
        <v>4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</row>
    <row r="11" spans="1:42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</row>
    <row r="12" spans="1:42" x14ac:dyDescent="0.25">
      <c r="A12" s="184" t="str">
        <f>'3.3 паспорт описание'!A12:C12</f>
        <v>Р/СЗ/47/02/0019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42" x14ac:dyDescent="0.25">
      <c r="A13" s="185" t="s">
        <v>5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</row>
    <row r="14" spans="1:42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2" x14ac:dyDescent="0.25">
      <c r="A15" s="184" t="str">
        <f>'3.3 паспорт описание'!A15:C15</f>
        <v>Выполнение комплекса работ «под ключ» в целях осуществления технологического присоединения энергопринимающих устройств заявителей: «ВЛ-6 кВ от ВЛ-6 кВ ф.607-11 от оп. № 14 к КТП СНТ «Агата», расположенного на земельных участках по адресу: Ленинградская область, Всеволожский муниципальный район, Агалатовское сельское поселение (к.н. 47:07:0157001:4677); Ленинградская область, Всеволожский муниципальный район, справа от Приозерского шоссе в районе 25-го км (к.н. 47:07:0157001:1106), «Земельный участок», по адресу: Ленинградская область, Всеволожский район, 25-й км Приозерского шоссе (к.н. 47:07:0161001:1), ВРУ-0,23кВ жилого дома (кад. № 47:07:0449001:460), расположенного на земельном участке по адресу: Ленинградская область, Всеволожский район, 19 км Приозерского шоссе, СНТ «Агалатово», уч. 209 (кад. № 47:07:0449001:339)(Объект "Алмаз Антей") 418/3ТП/СЗФ-2023 от 27.10.2023, 575-3ТП-СЗФ-2023 от 11.01.2024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</row>
    <row r="16" spans="1:42" x14ac:dyDescent="0.25">
      <c r="A16" s="185" t="s">
        <v>6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2" t="s">
        <v>116</v>
      </c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16" t="s">
        <v>117</v>
      </c>
      <c r="B21" s="216" t="s">
        <v>118</v>
      </c>
      <c r="C21" s="217" t="s">
        <v>119</v>
      </c>
      <c r="D21" s="217"/>
      <c r="E21" s="217"/>
      <c r="F21" s="217"/>
      <c r="G21" s="217"/>
      <c r="H21" s="217"/>
      <c r="I21" s="218" t="s">
        <v>120</v>
      </c>
      <c r="J21" s="219" t="s">
        <v>121</v>
      </c>
      <c r="K21" s="216" t="s">
        <v>122</v>
      </c>
      <c r="L21" s="212" t="s">
        <v>123</v>
      </c>
    </row>
    <row r="22" spans="1:14" ht="58.5" customHeight="1" x14ac:dyDescent="0.25">
      <c r="A22" s="216"/>
      <c r="B22" s="216"/>
      <c r="C22" s="213" t="s">
        <v>124</v>
      </c>
      <c r="D22" s="213"/>
      <c r="E22" s="38"/>
      <c r="F22" s="39"/>
      <c r="G22" s="214" t="s">
        <v>125</v>
      </c>
      <c r="H22" s="215"/>
      <c r="I22" s="218"/>
      <c r="J22" s="220"/>
      <c r="K22" s="216"/>
      <c r="L22" s="212"/>
    </row>
    <row r="23" spans="1:14" ht="47.25" x14ac:dyDescent="0.25">
      <c r="A23" s="216"/>
      <c r="B23" s="216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18"/>
      <c r="J23" s="221"/>
      <c r="K23" s="216"/>
      <c r="L23" s="212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5" t="s">
        <v>329</v>
      </c>
      <c r="D25" s="155" t="s">
        <v>329</v>
      </c>
      <c r="E25" s="44"/>
      <c r="F25" s="44"/>
      <c r="G25" s="155" t="s">
        <v>329</v>
      </c>
      <c r="H25" s="155" t="s">
        <v>329</v>
      </c>
      <c r="I25" s="51" t="s">
        <v>329</v>
      </c>
      <c r="J25" s="51" t="s">
        <v>329</v>
      </c>
      <c r="K25" s="51" t="s">
        <v>329</v>
      </c>
      <c r="L25" s="51" t="s">
        <v>329</v>
      </c>
    </row>
    <row r="26" spans="1:14" ht="21.75" customHeight="1" x14ac:dyDescent="0.25">
      <c r="A26" s="42" t="s">
        <v>129</v>
      </c>
      <c r="B26" s="45" t="s">
        <v>130</v>
      </c>
      <c r="C26" s="155" t="s">
        <v>329</v>
      </c>
      <c r="D26" s="155" t="s">
        <v>329</v>
      </c>
      <c r="E26" s="44"/>
      <c r="F26" s="44"/>
      <c r="G26" s="155" t="s">
        <v>329</v>
      </c>
      <c r="H26" s="155" t="s">
        <v>329</v>
      </c>
      <c r="I26" s="51" t="s">
        <v>329</v>
      </c>
      <c r="J26" s="51" t="s">
        <v>329</v>
      </c>
      <c r="K26" s="51" t="s">
        <v>329</v>
      </c>
      <c r="L26" s="51" t="s">
        <v>329</v>
      </c>
    </row>
    <row r="27" spans="1:14" s="46" customFormat="1" ht="39" customHeight="1" x14ac:dyDescent="0.25">
      <c r="A27" s="42" t="s">
        <v>131</v>
      </c>
      <c r="B27" s="45" t="s">
        <v>132</v>
      </c>
      <c r="C27" s="155" t="s">
        <v>329</v>
      </c>
      <c r="D27" s="155" t="s">
        <v>329</v>
      </c>
      <c r="E27" s="44"/>
      <c r="F27" s="44"/>
      <c r="G27" s="155" t="s">
        <v>329</v>
      </c>
      <c r="H27" s="155" t="s">
        <v>329</v>
      </c>
      <c r="I27" s="51" t="s">
        <v>329</v>
      </c>
      <c r="J27" s="51" t="s">
        <v>329</v>
      </c>
      <c r="K27" s="51" t="s">
        <v>329</v>
      </c>
      <c r="L27" s="51" t="s">
        <v>329</v>
      </c>
    </row>
    <row r="28" spans="1:14" s="46" customFormat="1" ht="70.5" customHeight="1" x14ac:dyDescent="0.25">
      <c r="A28" s="42" t="s">
        <v>133</v>
      </c>
      <c r="B28" s="45" t="s">
        <v>134</v>
      </c>
      <c r="C28" s="155" t="s">
        <v>329</v>
      </c>
      <c r="D28" s="155" t="s">
        <v>329</v>
      </c>
      <c r="E28" s="44"/>
      <c r="F28" s="44"/>
      <c r="G28" s="155" t="s">
        <v>329</v>
      </c>
      <c r="H28" s="155" t="s">
        <v>329</v>
      </c>
      <c r="I28" s="51" t="s">
        <v>329</v>
      </c>
      <c r="J28" s="51" t="s">
        <v>329</v>
      </c>
      <c r="K28" s="51" t="s">
        <v>329</v>
      </c>
      <c r="L28" s="51" t="s">
        <v>329</v>
      </c>
    </row>
    <row r="29" spans="1:14" s="46" customFormat="1" ht="54" customHeight="1" x14ac:dyDescent="0.25">
      <c r="A29" s="42" t="s">
        <v>135</v>
      </c>
      <c r="B29" s="45" t="s">
        <v>136</v>
      </c>
      <c r="C29" s="155" t="s">
        <v>329</v>
      </c>
      <c r="D29" s="155" t="s">
        <v>329</v>
      </c>
      <c r="E29" s="44"/>
      <c r="F29" s="44"/>
      <c r="G29" s="155" t="s">
        <v>329</v>
      </c>
      <c r="H29" s="155" t="s">
        <v>329</v>
      </c>
      <c r="I29" s="155" t="s">
        <v>329</v>
      </c>
      <c r="J29" s="155" t="s">
        <v>329</v>
      </c>
      <c r="K29" s="155" t="s">
        <v>329</v>
      </c>
      <c r="L29" s="51" t="s">
        <v>329</v>
      </c>
    </row>
    <row r="30" spans="1:14" s="46" customFormat="1" ht="42" customHeight="1" x14ac:dyDescent="0.25">
      <c r="A30" s="42" t="s">
        <v>137</v>
      </c>
      <c r="B30" s="45" t="s">
        <v>138</v>
      </c>
      <c r="C30" s="155" t="s">
        <v>329</v>
      </c>
      <c r="D30" s="155" t="s">
        <v>329</v>
      </c>
      <c r="E30" s="44"/>
      <c r="F30" s="44"/>
      <c r="G30" s="155" t="s">
        <v>329</v>
      </c>
      <c r="H30" s="155" t="s">
        <v>329</v>
      </c>
      <c r="I30" s="155" t="s">
        <v>329</v>
      </c>
      <c r="J30" s="155" t="s">
        <v>329</v>
      </c>
      <c r="K30" s="155" t="s">
        <v>329</v>
      </c>
      <c r="L30" s="51" t="s">
        <v>329</v>
      </c>
    </row>
    <row r="31" spans="1:14" s="46" customFormat="1" ht="37.5" customHeight="1" x14ac:dyDescent="0.25">
      <c r="A31" s="42" t="s">
        <v>139</v>
      </c>
      <c r="B31" s="47" t="s">
        <v>140</v>
      </c>
      <c r="C31" s="163">
        <v>45673</v>
      </c>
      <c r="D31" s="163">
        <v>45718</v>
      </c>
      <c r="E31" s="155" t="s">
        <v>329</v>
      </c>
      <c r="F31" s="155" t="s">
        <v>329</v>
      </c>
      <c r="G31" s="155" t="s">
        <v>329</v>
      </c>
      <c r="H31" s="155" t="s">
        <v>329</v>
      </c>
      <c r="I31" s="155" t="s">
        <v>329</v>
      </c>
      <c r="J31" s="155" t="s">
        <v>329</v>
      </c>
      <c r="K31" s="155" t="s">
        <v>329</v>
      </c>
      <c r="L31" s="51" t="s">
        <v>329</v>
      </c>
      <c r="M31" s="162"/>
      <c r="N31" s="162"/>
    </row>
    <row r="32" spans="1:14" s="46" customFormat="1" ht="31.5" x14ac:dyDescent="0.25">
      <c r="A32" s="42" t="s">
        <v>141</v>
      </c>
      <c r="B32" s="47" t="s">
        <v>142</v>
      </c>
      <c r="C32" s="163">
        <v>45723</v>
      </c>
      <c r="D32" s="163">
        <v>45768</v>
      </c>
      <c r="E32" s="155" t="s">
        <v>329</v>
      </c>
      <c r="F32" s="155" t="s">
        <v>329</v>
      </c>
      <c r="G32" s="155" t="s">
        <v>329</v>
      </c>
      <c r="H32" s="155" t="s">
        <v>329</v>
      </c>
      <c r="I32" s="155" t="s">
        <v>329</v>
      </c>
      <c r="J32" s="155" t="s">
        <v>329</v>
      </c>
      <c r="K32" s="155" t="s">
        <v>329</v>
      </c>
      <c r="L32" s="51" t="s">
        <v>329</v>
      </c>
      <c r="M32" s="162"/>
      <c r="N32" s="162"/>
    </row>
    <row r="33" spans="1:19" s="46" customFormat="1" ht="37.5" customHeight="1" x14ac:dyDescent="0.25">
      <c r="A33" s="42" t="s">
        <v>143</v>
      </c>
      <c r="B33" s="47" t="s">
        <v>144</v>
      </c>
      <c r="C33" s="164" t="s">
        <v>329</v>
      </c>
      <c r="D33" s="164" t="s">
        <v>329</v>
      </c>
      <c r="E33" s="155" t="s">
        <v>329</v>
      </c>
      <c r="F33" s="155" t="s">
        <v>329</v>
      </c>
      <c r="G33" s="155" t="s">
        <v>329</v>
      </c>
      <c r="H33" s="155" t="s">
        <v>329</v>
      </c>
      <c r="I33" s="155" t="s">
        <v>329</v>
      </c>
      <c r="J33" s="155" t="s">
        <v>329</v>
      </c>
      <c r="K33" s="155" t="s">
        <v>329</v>
      </c>
      <c r="L33" s="51" t="s">
        <v>329</v>
      </c>
    </row>
    <row r="34" spans="1:19" s="46" customFormat="1" ht="47.25" customHeight="1" x14ac:dyDescent="0.25">
      <c r="A34" s="42" t="s">
        <v>145</v>
      </c>
      <c r="B34" s="47" t="s">
        <v>146</v>
      </c>
      <c r="C34" s="164" t="s">
        <v>329</v>
      </c>
      <c r="D34" s="164" t="s">
        <v>329</v>
      </c>
      <c r="E34" s="155" t="s">
        <v>329</v>
      </c>
      <c r="F34" s="155" t="s">
        <v>329</v>
      </c>
      <c r="G34" s="155" t="s">
        <v>329</v>
      </c>
      <c r="H34" s="155" t="s">
        <v>329</v>
      </c>
      <c r="I34" s="155" t="s">
        <v>329</v>
      </c>
      <c r="J34" s="155" t="s">
        <v>329</v>
      </c>
      <c r="K34" s="155" t="s">
        <v>329</v>
      </c>
      <c r="L34" s="51" t="s">
        <v>329</v>
      </c>
    </row>
    <row r="35" spans="1:19" s="46" customFormat="1" ht="49.5" customHeight="1" x14ac:dyDescent="0.25">
      <c r="A35" s="42" t="s">
        <v>147</v>
      </c>
      <c r="B35" s="47" t="s">
        <v>148</v>
      </c>
      <c r="C35" s="163">
        <v>45783</v>
      </c>
      <c r="D35" s="163">
        <v>45828</v>
      </c>
      <c r="E35" s="155" t="s">
        <v>329</v>
      </c>
      <c r="F35" s="155" t="s">
        <v>329</v>
      </c>
      <c r="G35" s="155" t="s">
        <v>329</v>
      </c>
      <c r="H35" s="155" t="s">
        <v>329</v>
      </c>
      <c r="I35" s="155" t="s">
        <v>329</v>
      </c>
      <c r="J35" s="155" t="s">
        <v>329</v>
      </c>
      <c r="K35" s="155" t="s">
        <v>329</v>
      </c>
      <c r="L35" s="51" t="s">
        <v>329</v>
      </c>
    </row>
    <row r="36" spans="1:19" ht="37.5" customHeight="1" x14ac:dyDescent="0.25">
      <c r="A36" s="42" t="s">
        <v>149</v>
      </c>
      <c r="B36" s="47" t="s">
        <v>150</v>
      </c>
      <c r="C36" s="164" t="s">
        <v>329</v>
      </c>
      <c r="D36" s="164" t="s">
        <v>329</v>
      </c>
      <c r="E36" s="155" t="s">
        <v>329</v>
      </c>
      <c r="F36" s="155" t="s">
        <v>329</v>
      </c>
      <c r="G36" s="155" t="s">
        <v>329</v>
      </c>
      <c r="H36" s="155" t="s">
        <v>329</v>
      </c>
      <c r="I36" s="155" t="s">
        <v>329</v>
      </c>
      <c r="J36" s="155" t="s">
        <v>329</v>
      </c>
      <c r="K36" s="155" t="s">
        <v>329</v>
      </c>
      <c r="L36" s="51" t="s">
        <v>329</v>
      </c>
    </row>
    <row r="37" spans="1:19" x14ac:dyDescent="0.25">
      <c r="A37" s="42" t="s">
        <v>151</v>
      </c>
      <c r="B37" s="47" t="s">
        <v>152</v>
      </c>
      <c r="C37" s="164" t="s">
        <v>329</v>
      </c>
      <c r="D37" s="164" t="s">
        <v>329</v>
      </c>
      <c r="E37" s="155" t="s">
        <v>329</v>
      </c>
      <c r="F37" s="155" t="s">
        <v>329</v>
      </c>
      <c r="G37" s="155" t="s">
        <v>329</v>
      </c>
      <c r="H37" s="155" t="s">
        <v>329</v>
      </c>
      <c r="I37" s="155" t="s">
        <v>329</v>
      </c>
      <c r="J37" s="155" t="s">
        <v>329</v>
      </c>
      <c r="K37" s="155" t="s">
        <v>329</v>
      </c>
      <c r="L37" s="51" t="s">
        <v>329</v>
      </c>
    </row>
    <row r="38" spans="1:19" x14ac:dyDescent="0.25">
      <c r="A38" s="42" t="s">
        <v>153</v>
      </c>
      <c r="B38" s="43" t="s">
        <v>154</v>
      </c>
      <c r="C38" s="164" t="s">
        <v>329</v>
      </c>
      <c r="D38" s="164" t="s">
        <v>329</v>
      </c>
      <c r="E38" s="155" t="s">
        <v>329</v>
      </c>
      <c r="F38" s="155" t="s">
        <v>329</v>
      </c>
      <c r="G38" s="155" t="s">
        <v>329</v>
      </c>
      <c r="H38" s="155" t="s">
        <v>329</v>
      </c>
      <c r="I38" s="155" t="s">
        <v>329</v>
      </c>
      <c r="J38" s="155" t="s">
        <v>329</v>
      </c>
      <c r="K38" s="155" t="s">
        <v>329</v>
      </c>
      <c r="L38" s="51" t="s">
        <v>329</v>
      </c>
      <c r="R38" s="162"/>
      <c r="S38" s="162"/>
    </row>
    <row r="39" spans="1:19" ht="78.75" x14ac:dyDescent="0.25">
      <c r="A39" s="42">
        <v>2</v>
      </c>
      <c r="B39" s="47" t="s">
        <v>155</v>
      </c>
      <c r="C39" s="163">
        <v>45843</v>
      </c>
      <c r="D39" s="163">
        <v>45888</v>
      </c>
      <c r="E39" s="155" t="s">
        <v>329</v>
      </c>
      <c r="F39" s="155" t="s">
        <v>329</v>
      </c>
      <c r="G39" s="155" t="s">
        <v>329</v>
      </c>
      <c r="H39" s="155" t="s">
        <v>329</v>
      </c>
      <c r="I39" s="155" t="s">
        <v>329</v>
      </c>
      <c r="J39" s="155" t="s">
        <v>329</v>
      </c>
      <c r="K39" s="155" t="s">
        <v>329</v>
      </c>
      <c r="L39" s="51" t="s">
        <v>329</v>
      </c>
    </row>
    <row r="40" spans="1:19" ht="33.75" customHeight="1" x14ac:dyDescent="0.25">
      <c r="A40" s="42" t="s">
        <v>156</v>
      </c>
      <c r="B40" s="47" t="s">
        <v>157</v>
      </c>
      <c r="C40" s="163">
        <v>45893</v>
      </c>
      <c r="D40" s="163">
        <v>45938</v>
      </c>
      <c r="E40" s="155" t="s">
        <v>329</v>
      </c>
      <c r="F40" s="155" t="s">
        <v>329</v>
      </c>
      <c r="G40" s="155" t="s">
        <v>329</v>
      </c>
      <c r="H40" s="155" t="s">
        <v>329</v>
      </c>
      <c r="I40" s="155" t="s">
        <v>329</v>
      </c>
      <c r="J40" s="155" t="s">
        <v>329</v>
      </c>
      <c r="K40" s="155" t="s">
        <v>329</v>
      </c>
      <c r="L40" s="51" t="s">
        <v>329</v>
      </c>
    </row>
    <row r="41" spans="1:19" ht="63" customHeight="1" x14ac:dyDescent="0.25">
      <c r="A41" s="42" t="s">
        <v>158</v>
      </c>
      <c r="B41" s="43" t="s">
        <v>159</v>
      </c>
      <c r="C41" s="164" t="s">
        <v>329</v>
      </c>
      <c r="D41" s="164" t="s">
        <v>329</v>
      </c>
      <c r="E41" s="155" t="s">
        <v>329</v>
      </c>
      <c r="F41" s="155" t="s">
        <v>329</v>
      </c>
      <c r="G41" s="155" t="s">
        <v>329</v>
      </c>
      <c r="H41" s="155" t="s">
        <v>329</v>
      </c>
      <c r="I41" s="155" t="s">
        <v>329</v>
      </c>
      <c r="J41" s="155" t="s">
        <v>329</v>
      </c>
      <c r="K41" s="155" t="s">
        <v>329</v>
      </c>
      <c r="L41" s="51" t="s">
        <v>329</v>
      </c>
      <c r="R41" s="162"/>
      <c r="S41" s="162"/>
    </row>
    <row r="42" spans="1:19" ht="58.5" customHeight="1" x14ac:dyDescent="0.25">
      <c r="A42" s="42">
        <v>3</v>
      </c>
      <c r="B42" s="47" t="s">
        <v>160</v>
      </c>
      <c r="C42" s="163">
        <v>45953</v>
      </c>
      <c r="D42" s="163">
        <v>45998</v>
      </c>
      <c r="E42" s="155" t="s">
        <v>329</v>
      </c>
      <c r="F42" s="155" t="s">
        <v>329</v>
      </c>
      <c r="G42" s="155" t="s">
        <v>329</v>
      </c>
      <c r="H42" s="155" t="s">
        <v>329</v>
      </c>
      <c r="I42" s="155" t="s">
        <v>329</v>
      </c>
      <c r="J42" s="155" t="s">
        <v>329</v>
      </c>
      <c r="K42" s="155" t="s">
        <v>329</v>
      </c>
      <c r="L42" s="51" t="s">
        <v>329</v>
      </c>
      <c r="R42" s="162"/>
      <c r="S42" s="162"/>
    </row>
    <row r="43" spans="1:19" ht="34.5" customHeight="1" x14ac:dyDescent="0.25">
      <c r="A43" s="42" t="s">
        <v>161</v>
      </c>
      <c r="B43" s="47" t="s">
        <v>162</v>
      </c>
      <c r="C43" s="163">
        <v>46003</v>
      </c>
      <c r="D43" s="163">
        <v>46048</v>
      </c>
      <c r="E43" s="155" t="s">
        <v>329</v>
      </c>
      <c r="F43" s="155" t="s">
        <v>329</v>
      </c>
      <c r="G43" s="155" t="s">
        <v>329</v>
      </c>
      <c r="H43" s="155" t="s">
        <v>329</v>
      </c>
      <c r="I43" s="51" t="s">
        <v>329</v>
      </c>
      <c r="J43" s="51" t="s">
        <v>329</v>
      </c>
      <c r="K43" s="51" t="s">
        <v>329</v>
      </c>
      <c r="L43" s="51" t="s">
        <v>329</v>
      </c>
      <c r="R43" s="162"/>
      <c r="S43" s="162"/>
    </row>
    <row r="44" spans="1:19" ht="24.75" customHeight="1" x14ac:dyDescent="0.25">
      <c r="A44" s="42" t="s">
        <v>163</v>
      </c>
      <c r="B44" s="47" t="s">
        <v>164</v>
      </c>
      <c r="C44" s="163">
        <v>46053</v>
      </c>
      <c r="D44" s="163">
        <v>46098</v>
      </c>
      <c r="E44" s="155" t="s">
        <v>329</v>
      </c>
      <c r="F44" s="155" t="s">
        <v>329</v>
      </c>
      <c r="G44" s="155" t="s">
        <v>329</v>
      </c>
      <c r="H44" s="155" t="s">
        <v>329</v>
      </c>
      <c r="I44" s="51" t="s">
        <v>329</v>
      </c>
      <c r="J44" s="51" t="s">
        <v>329</v>
      </c>
      <c r="K44" s="51" t="s">
        <v>329</v>
      </c>
      <c r="L44" s="51" t="s">
        <v>329</v>
      </c>
      <c r="R44" s="162"/>
      <c r="S44" s="162"/>
    </row>
    <row r="45" spans="1:19" ht="90.75" customHeight="1" x14ac:dyDescent="0.25">
      <c r="A45" s="42" t="s">
        <v>165</v>
      </c>
      <c r="B45" s="47" t="s">
        <v>166</v>
      </c>
      <c r="C45" s="163">
        <v>46103</v>
      </c>
      <c r="D45" s="163">
        <v>46148</v>
      </c>
      <c r="E45" s="155" t="s">
        <v>329</v>
      </c>
      <c r="F45" s="155" t="s">
        <v>329</v>
      </c>
      <c r="G45" s="155" t="s">
        <v>329</v>
      </c>
      <c r="H45" s="155" t="s">
        <v>329</v>
      </c>
      <c r="I45" s="51" t="s">
        <v>329</v>
      </c>
      <c r="J45" s="51" t="s">
        <v>329</v>
      </c>
      <c r="K45" s="51" t="s">
        <v>329</v>
      </c>
      <c r="L45" s="51" t="s">
        <v>329</v>
      </c>
      <c r="R45" s="162"/>
      <c r="S45" s="162"/>
    </row>
    <row r="46" spans="1:19" ht="167.25" customHeight="1" x14ac:dyDescent="0.25">
      <c r="A46" s="42" t="s">
        <v>167</v>
      </c>
      <c r="B46" s="47" t="s">
        <v>168</v>
      </c>
      <c r="C46" s="164" t="s">
        <v>329</v>
      </c>
      <c r="D46" s="164" t="s">
        <v>329</v>
      </c>
      <c r="E46" s="155" t="s">
        <v>329</v>
      </c>
      <c r="F46" s="155" t="s">
        <v>329</v>
      </c>
      <c r="G46" s="155" t="s">
        <v>329</v>
      </c>
      <c r="H46" s="155" t="s">
        <v>329</v>
      </c>
      <c r="I46" s="51" t="s">
        <v>329</v>
      </c>
      <c r="J46" s="51" t="s">
        <v>329</v>
      </c>
      <c r="K46" s="51" t="s">
        <v>329</v>
      </c>
      <c r="L46" s="51" t="s">
        <v>329</v>
      </c>
      <c r="R46" s="162"/>
      <c r="S46" s="162"/>
    </row>
    <row r="47" spans="1:19" ht="30.75" customHeight="1" x14ac:dyDescent="0.25">
      <c r="A47" s="42" t="s">
        <v>169</v>
      </c>
      <c r="B47" s="47" t="s">
        <v>170</v>
      </c>
      <c r="C47" s="163">
        <v>46163</v>
      </c>
      <c r="D47" s="163">
        <v>46208</v>
      </c>
      <c r="E47" s="155" t="s">
        <v>329</v>
      </c>
      <c r="F47" s="155" t="s">
        <v>329</v>
      </c>
      <c r="G47" s="155" t="s">
        <v>329</v>
      </c>
      <c r="H47" s="155" t="s">
        <v>329</v>
      </c>
      <c r="I47" s="51" t="s">
        <v>329</v>
      </c>
      <c r="J47" s="51" t="s">
        <v>329</v>
      </c>
      <c r="K47" s="51" t="s">
        <v>329</v>
      </c>
      <c r="L47" s="51" t="s">
        <v>329</v>
      </c>
      <c r="R47" s="162"/>
      <c r="S47" s="162"/>
    </row>
    <row r="48" spans="1:19" ht="37.5" customHeight="1" x14ac:dyDescent="0.25">
      <c r="A48" s="42" t="s">
        <v>171</v>
      </c>
      <c r="B48" s="43" t="s">
        <v>172</v>
      </c>
      <c r="C48" s="164" t="s">
        <v>329</v>
      </c>
      <c r="D48" s="164" t="s">
        <v>329</v>
      </c>
      <c r="E48" s="155" t="s">
        <v>329</v>
      </c>
      <c r="F48" s="155" t="s">
        <v>329</v>
      </c>
      <c r="G48" s="155" t="s">
        <v>329</v>
      </c>
      <c r="H48" s="155" t="s">
        <v>329</v>
      </c>
      <c r="I48" s="51" t="s">
        <v>329</v>
      </c>
      <c r="J48" s="51" t="s">
        <v>329</v>
      </c>
      <c r="K48" s="51" t="s">
        <v>329</v>
      </c>
      <c r="L48" s="51" t="s">
        <v>329</v>
      </c>
      <c r="R48" s="162"/>
      <c r="S48" s="162"/>
    </row>
    <row r="49" spans="1:19" ht="35.25" customHeight="1" x14ac:dyDescent="0.25">
      <c r="A49" s="42">
        <v>4</v>
      </c>
      <c r="B49" s="47" t="s">
        <v>173</v>
      </c>
      <c r="C49" s="163">
        <v>46223</v>
      </c>
      <c r="D49" s="163">
        <v>46268</v>
      </c>
      <c r="E49" s="155" t="s">
        <v>329</v>
      </c>
      <c r="F49" s="155" t="s">
        <v>329</v>
      </c>
      <c r="G49" s="155" t="s">
        <v>329</v>
      </c>
      <c r="H49" s="155" t="s">
        <v>329</v>
      </c>
      <c r="I49" s="51" t="s">
        <v>329</v>
      </c>
      <c r="J49" s="51" t="s">
        <v>329</v>
      </c>
      <c r="K49" s="51" t="s">
        <v>329</v>
      </c>
      <c r="L49" s="51" t="s">
        <v>329</v>
      </c>
      <c r="R49" s="162"/>
      <c r="S49" s="162"/>
    </row>
    <row r="50" spans="1:19" ht="86.25" customHeight="1" x14ac:dyDescent="0.25">
      <c r="A50" s="42" t="s">
        <v>174</v>
      </c>
      <c r="B50" s="47" t="s">
        <v>175</v>
      </c>
      <c r="C50" s="163">
        <v>46273</v>
      </c>
      <c r="D50" s="163">
        <v>46318</v>
      </c>
      <c r="E50" s="155" t="s">
        <v>329</v>
      </c>
      <c r="F50" s="155" t="s">
        <v>329</v>
      </c>
      <c r="G50" s="155" t="s">
        <v>329</v>
      </c>
      <c r="H50" s="155" t="s">
        <v>329</v>
      </c>
      <c r="I50" s="51" t="s">
        <v>329</v>
      </c>
      <c r="J50" s="51" t="s">
        <v>329</v>
      </c>
      <c r="K50" s="51" t="s">
        <v>329</v>
      </c>
      <c r="L50" s="51" t="s">
        <v>329</v>
      </c>
      <c r="R50" s="162"/>
      <c r="S50" s="162"/>
    </row>
    <row r="51" spans="1:19" ht="77.25" customHeight="1" x14ac:dyDescent="0.25">
      <c r="A51" s="42" t="s">
        <v>176</v>
      </c>
      <c r="B51" s="47" t="s">
        <v>177</v>
      </c>
      <c r="C51" s="164" t="s">
        <v>329</v>
      </c>
      <c r="D51" s="164" t="s">
        <v>329</v>
      </c>
      <c r="E51" s="155" t="s">
        <v>329</v>
      </c>
      <c r="F51" s="155" t="s">
        <v>329</v>
      </c>
      <c r="G51" s="155" t="s">
        <v>329</v>
      </c>
      <c r="H51" s="155" t="s">
        <v>329</v>
      </c>
      <c r="I51" s="51" t="s">
        <v>329</v>
      </c>
      <c r="J51" s="51" t="s">
        <v>329</v>
      </c>
      <c r="K51" s="51" t="s">
        <v>329</v>
      </c>
      <c r="L51" s="51" t="s">
        <v>329</v>
      </c>
      <c r="R51" s="162"/>
      <c r="S51" s="162"/>
    </row>
    <row r="52" spans="1:19" ht="71.25" customHeight="1" x14ac:dyDescent="0.25">
      <c r="A52" s="42" t="s">
        <v>178</v>
      </c>
      <c r="B52" s="47" t="s">
        <v>179</v>
      </c>
      <c r="C52" s="163">
        <v>46333</v>
      </c>
      <c r="D52" s="163">
        <v>46358</v>
      </c>
      <c r="E52" s="155" t="s">
        <v>329</v>
      </c>
      <c r="F52" s="155" t="s">
        <v>329</v>
      </c>
      <c r="G52" s="155" t="s">
        <v>329</v>
      </c>
      <c r="H52" s="155" t="s">
        <v>329</v>
      </c>
      <c r="I52" s="51" t="s">
        <v>329</v>
      </c>
      <c r="J52" s="51" t="s">
        <v>329</v>
      </c>
      <c r="K52" s="51" t="s">
        <v>329</v>
      </c>
      <c r="L52" s="51" t="s">
        <v>329</v>
      </c>
      <c r="R52" s="162"/>
      <c r="S52" s="162"/>
    </row>
    <row r="53" spans="1:19" ht="48" customHeight="1" x14ac:dyDescent="0.25">
      <c r="A53" s="42" t="s">
        <v>180</v>
      </c>
      <c r="B53" s="48" t="s">
        <v>181</v>
      </c>
      <c r="C53" s="163">
        <v>46358</v>
      </c>
      <c r="D53" s="163">
        <v>46383</v>
      </c>
      <c r="E53" s="155" t="s">
        <v>329</v>
      </c>
      <c r="F53" s="155" t="s">
        <v>329</v>
      </c>
      <c r="G53" s="155" t="s">
        <v>329</v>
      </c>
      <c r="H53" s="155" t="s">
        <v>329</v>
      </c>
      <c r="I53" s="51" t="s">
        <v>329</v>
      </c>
      <c r="J53" s="51" t="s">
        <v>329</v>
      </c>
      <c r="K53" s="51" t="s">
        <v>329</v>
      </c>
      <c r="L53" s="51" t="s">
        <v>329</v>
      </c>
      <c r="R53" s="162"/>
      <c r="S53" s="162"/>
    </row>
    <row r="54" spans="1:19" ht="46.5" customHeight="1" x14ac:dyDescent="0.25">
      <c r="A54" s="42" t="s">
        <v>182</v>
      </c>
      <c r="B54" s="47" t="s">
        <v>183</v>
      </c>
      <c r="C54" s="157">
        <v>46358</v>
      </c>
      <c r="D54" s="163">
        <v>46383</v>
      </c>
      <c r="E54" s="155" t="s">
        <v>329</v>
      </c>
      <c r="F54" s="155" t="s">
        <v>329</v>
      </c>
      <c r="G54" s="155" t="s">
        <v>329</v>
      </c>
      <c r="H54" s="155" t="s">
        <v>329</v>
      </c>
      <c r="I54" s="51" t="s">
        <v>329</v>
      </c>
      <c r="J54" s="51" t="s">
        <v>329</v>
      </c>
      <c r="K54" s="51" t="s">
        <v>329</v>
      </c>
      <c r="L54" s="51" t="s">
        <v>329</v>
      </c>
      <c r="R54" s="162"/>
      <c r="S54" s="162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0" zoomScale="70" zoomScaleNormal="70" workbookViewId="0">
      <selection activeCell="J32" sqref="J32"/>
    </sheetView>
  </sheetViews>
  <sheetFormatPr defaultRowHeight="15.75" x14ac:dyDescent="0.25"/>
  <cols>
    <col min="1" max="1" width="9.140625" style="111"/>
    <col min="2" max="2" width="57.85546875" style="111" customWidth="1"/>
    <col min="3" max="3" width="13" style="111" customWidth="1"/>
    <col min="4" max="4" width="20.42578125" style="111" customWidth="1"/>
    <col min="5" max="5" width="12.85546875" style="111" customWidth="1"/>
    <col min="6" max="6" width="7.7109375" style="111" customWidth="1"/>
    <col min="7" max="7" width="6.140625" style="111" customWidth="1"/>
    <col min="8" max="8" width="8.5703125" style="111" customWidth="1"/>
    <col min="9" max="9" width="6.140625" style="111" customWidth="1"/>
    <col min="10" max="17" width="9" style="111" customWidth="1"/>
    <col min="18" max="18" width="15.7109375" style="111" customWidth="1"/>
    <col min="19" max="16384" width="9.140625" style="111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68" t="str">
        <f>'6.1. Паспорт сетевой график'!A5:L5</f>
        <v>Год раскрытия информации: 2025 год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</row>
    <row r="6" spans="1:18" ht="18.75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</row>
    <row r="7" spans="1:18" ht="18.75" x14ac:dyDescent="0.25">
      <c r="A7" s="60"/>
      <c r="B7" s="60"/>
      <c r="C7" s="60"/>
      <c r="D7" s="60"/>
      <c r="E7" s="60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</row>
    <row r="8" spans="1:18" x14ac:dyDescent="0.25">
      <c r="A8" s="170" t="s">
        <v>328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18.75" customHeight="1" x14ac:dyDescent="0.25">
      <c r="A9" s="171" t="s">
        <v>4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</row>
    <row r="10" spans="1:18" ht="18.75" x14ac:dyDescent="0.25">
      <c r="A10" s="60"/>
      <c r="B10" s="60"/>
      <c r="C10" s="60"/>
      <c r="D10" s="60"/>
      <c r="E10" s="60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</row>
    <row r="11" spans="1:18" x14ac:dyDescent="0.25">
      <c r="A11" s="170" t="str">
        <f>'6.1. Паспорт сетевой график'!A12:L12</f>
        <v>Р/СЗ/47/02/0019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</row>
    <row r="12" spans="1:18" x14ac:dyDescent="0.25">
      <c r="A12" s="171" t="s">
        <v>5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</row>
    <row r="13" spans="1:18" ht="16.5" customHeight="1" x14ac:dyDescent="0.3">
      <c r="A13" s="63"/>
      <c r="B13" s="63"/>
      <c r="C13" s="63"/>
      <c r="D13" s="63"/>
      <c r="E13" s="6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</row>
    <row r="14" spans="1:18" x14ac:dyDescent="0.25">
      <c r="A14" s="170" t="str">
        <f>'6.1. Паспорт сетевой график'!A15:L15</f>
        <v>Выполнение комплекса работ «под ключ» в целях осуществления технологического присоединения энергопринимающих устройств заявителей: «ВЛ-6 кВ от ВЛ-6 кВ ф.607-11 от оп. № 14 к КТП СНТ «Агата», расположенного на земельных участках по адресу: Ленинградская область, Всеволожский муниципальный район, Агалатовское сельское поселение (к.н. 47:07:0157001:4677); Ленинградская область, Всеволожский муниципальный район, справа от Приозерского шоссе в районе 25-го км (к.н. 47:07:0157001:1106), «Земельный участок», по адресу: Ленинградская область, Всеволожский район, 25-й км Приозерского шоссе (к.н. 47:07:0161001:1), ВРУ-0,23кВ жилого дома (кад. № 47:07:0449001:460), расположенного на земельном участке по адресу: Ленинградская область, Всеволожский район, 19 км Приозерского шоссе, СНТ «Агалатово», уч. 209 (кад. № 47:07:0449001:339)(Объект "Алмаз Антей") 418/3ТП/СЗФ-2023 от 27.10.2023, 575-3ТП-СЗФ-2023 от 11.01.2024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</row>
    <row r="15" spans="1:18" ht="15.75" customHeight="1" x14ac:dyDescent="0.25">
      <c r="A15" s="171" t="s">
        <v>6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</row>
    <row r="16" spans="1:18" x14ac:dyDescent="0.25">
      <c r="A16" s="227"/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</row>
    <row r="18" spans="1:21" x14ac:dyDescent="0.25">
      <c r="A18" s="228" t="s">
        <v>184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</row>
    <row r="20" spans="1:21" ht="33" customHeight="1" x14ac:dyDescent="0.25">
      <c r="A20" s="229" t="s">
        <v>185</v>
      </c>
      <c r="B20" s="229" t="s">
        <v>186</v>
      </c>
      <c r="C20" s="232" t="s">
        <v>187</v>
      </c>
      <c r="D20" s="233" t="s">
        <v>188</v>
      </c>
      <c r="E20" s="229" t="s">
        <v>360</v>
      </c>
      <c r="F20" s="234" t="s">
        <v>331</v>
      </c>
      <c r="G20" s="235"/>
      <c r="H20" s="234" t="s">
        <v>361</v>
      </c>
      <c r="I20" s="235"/>
      <c r="J20" s="234" t="s">
        <v>362</v>
      </c>
      <c r="K20" s="235"/>
      <c r="L20" s="234" t="s">
        <v>363</v>
      </c>
      <c r="M20" s="235"/>
      <c r="N20" s="234" t="s">
        <v>364</v>
      </c>
      <c r="O20" s="235"/>
      <c r="P20" s="234" t="s">
        <v>365</v>
      </c>
      <c r="Q20" s="235"/>
      <c r="R20" s="236" t="s">
        <v>189</v>
      </c>
      <c r="S20" s="114"/>
      <c r="T20" s="114"/>
      <c r="U20" s="114"/>
    </row>
    <row r="21" spans="1:21" ht="99.75" customHeight="1" x14ac:dyDescent="0.25">
      <c r="A21" s="230"/>
      <c r="B21" s="230"/>
      <c r="C21" s="232"/>
      <c r="D21" s="233"/>
      <c r="E21" s="230"/>
      <c r="F21" s="232" t="s">
        <v>294</v>
      </c>
      <c r="G21" s="232"/>
      <c r="H21" s="232" t="s">
        <v>124</v>
      </c>
      <c r="I21" s="232"/>
      <c r="J21" s="232" t="s">
        <v>124</v>
      </c>
      <c r="K21" s="232"/>
      <c r="L21" s="232" t="s">
        <v>124</v>
      </c>
      <c r="M21" s="232"/>
      <c r="N21" s="232" t="s">
        <v>124</v>
      </c>
      <c r="O21" s="232"/>
      <c r="P21" s="232" t="s">
        <v>124</v>
      </c>
      <c r="Q21" s="232"/>
      <c r="R21" s="236"/>
    </row>
    <row r="22" spans="1:21" ht="89.25" customHeight="1" x14ac:dyDescent="0.25">
      <c r="A22" s="231"/>
      <c r="B22" s="231"/>
      <c r="C22" s="115" t="s">
        <v>124</v>
      </c>
      <c r="D22" s="116" t="s">
        <v>371</v>
      </c>
      <c r="E22" s="231"/>
      <c r="F22" s="117" t="s">
        <v>190</v>
      </c>
      <c r="G22" s="117" t="s">
        <v>191</v>
      </c>
      <c r="H22" s="117" t="s">
        <v>190</v>
      </c>
      <c r="I22" s="117" t="s">
        <v>191</v>
      </c>
      <c r="J22" s="117" t="s">
        <v>190</v>
      </c>
      <c r="K22" s="117" t="s">
        <v>191</v>
      </c>
      <c r="L22" s="117" t="s">
        <v>190</v>
      </c>
      <c r="M22" s="117" t="s">
        <v>191</v>
      </c>
      <c r="N22" s="117" t="s">
        <v>190</v>
      </c>
      <c r="O22" s="117" t="s">
        <v>191</v>
      </c>
      <c r="P22" s="117" t="s">
        <v>190</v>
      </c>
      <c r="Q22" s="117" t="s">
        <v>191</v>
      </c>
      <c r="R22" s="159" t="s">
        <v>192</v>
      </c>
    </row>
    <row r="23" spans="1:21" ht="19.5" customHeight="1" x14ac:dyDescent="0.25">
      <c r="A23" s="118">
        <v>1</v>
      </c>
      <c r="B23" s="118">
        <v>2</v>
      </c>
      <c r="C23" s="118">
        <v>3</v>
      </c>
      <c r="D23" s="118">
        <v>4</v>
      </c>
      <c r="E23" s="160">
        <v>5</v>
      </c>
      <c r="F23" s="160">
        <v>6</v>
      </c>
      <c r="G23" s="160">
        <v>7</v>
      </c>
      <c r="H23" s="160">
        <v>8</v>
      </c>
      <c r="I23" s="160">
        <v>9</v>
      </c>
      <c r="J23" s="160">
        <v>10</v>
      </c>
      <c r="K23" s="160">
        <v>11</v>
      </c>
      <c r="L23" s="160">
        <v>12</v>
      </c>
      <c r="M23" s="160">
        <v>13</v>
      </c>
      <c r="N23" s="160">
        <v>14</v>
      </c>
      <c r="O23" s="160">
        <v>15</v>
      </c>
      <c r="P23" s="160">
        <v>16</v>
      </c>
      <c r="Q23" s="160">
        <v>17</v>
      </c>
      <c r="R23" s="160">
        <v>18</v>
      </c>
    </row>
    <row r="24" spans="1:21" ht="47.25" customHeight="1" x14ac:dyDescent="0.25">
      <c r="A24" s="119">
        <v>1</v>
      </c>
      <c r="B24" s="120" t="s">
        <v>193</v>
      </c>
      <c r="C24" s="52">
        <v>29.633196030000001</v>
      </c>
      <c r="D24" s="156">
        <v>29.633196030000001</v>
      </c>
      <c r="E24" s="158">
        <v>0</v>
      </c>
      <c r="F24" s="158">
        <v>0</v>
      </c>
      <c r="G24" s="160" t="s">
        <v>329</v>
      </c>
      <c r="H24" s="158">
        <v>11.853278412000002</v>
      </c>
      <c r="I24" s="160" t="s">
        <v>329</v>
      </c>
      <c r="J24" s="156">
        <v>17.779917617999999</v>
      </c>
      <c r="K24" s="160" t="s">
        <v>329</v>
      </c>
      <c r="L24" s="158">
        <v>0</v>
      </c>
      <c r="M24" s="160" t="s">
        <v>329</v>
      </c>
      <c r="N24" s="158">
        <v>0</v>
      </c>
      <c r="O24" s="160" t="s">
        <v>329</v>
      </c>
      <c r="P24" s="158">
        <v>0</v>
      </c>
      <c r="Q24" s="160" t="s">
        <v>329</v>
      </c>
      <c r="R24" s="158">
        <f>F24+H24+J24+L24+N24+P24</f>
        <v>29.633196030000001</v>
      </c>
    </row>
    <row r="25" spans="1:21" ht="24" customHeight="1" x14ac:dyDescent="0.25">
      <c r="A25" s="121" t="s">
        <v>194</v>
      </c>
      <c r="B25" s="122" t="s">
        <v>195</v>
      </c>
      <c r="C25" s="123">
        <v>0</v>
      </c>
      <c r="D25" s="158">
        <v>0</v>
      </c>
      <c r="E25" s="158">
        <v>0</v>
      </c>
      <c r="F25" s="158">
        <v>0</v>
      </c>
      <c r="G25" s="110" t="s">
        <v>329</v>
      </c>
      <c r="H25" s="158">
        <v>0</v>
      </c>
      <c r="I25" s="110" t="s">
        <v>329</v>
      </c>
      <c r="J25" s="158">
        <v>0</v>
      </c>
      <c r="K25" s="110" t="s">
        <v>329</v>
      </c>
      <c r="L25" s="158">
        <v>0</v>
      </c>
      <c r="M25" s="110" t="s">
        <v>329</v>
      </c>
      <c r="N25" s="158">
        <v>0</v>
      </c>
      <c r="O25" s="110" t="s">
        <v>329</v>
      </c>
      <c r="P25" s="158">
        <v>0</v>
      </c>
      <c r="Q25" s="110" t="s">
        <v>329</v>
      </c>
      <c r="R25" s="158">
        <f t="shared" ref="R25:R64" si="0">F25+H25+J25+L25+N25+P25</f>
        <v>0</v>
      </c>
    </row>
    <row r="26" spans="1:21" x14ac:dyDescent="0.25">
      <c r="A26" s="121" t="s">
        <v>196</v>
      </c>
      <c r="B26" s="122" t="s">
        <v>197</v>
      </c>
      <c r="C26" s="123">
        <v>0</v>
      </c>
      <c r="D26" s="158">
        <v>0</v>
      </c>
      <c r="E26" s="158">
        <v>0</v>
      </c>
      <c r="F26" s="158">
        <v>0</v>
      </c>
      <c r="G26" s="110" t="s">
        <v>329</v>
      </c>
      <c r="H26" s="158">
        <v>0</v>
      </c>
      <c r="I26" s="110" t="s">
        <v>329</v>
      </c>
      <c r="J26" s="158">
        <v>0</v>
      </c>
      <c r="K26" s="110" t="s">
        <v>329</v>
      </c>
      <c r="L26" s="158">
        <v>0</v>
      </c>
      <c r="M26" s="110" t="s">
        <v>329</v>
      </c>
      <c r="N26" s="158">
        <v>0</v>
      </c>
      <c r="O26" s="110" t="s">
        <v>329</v>
      </c>
      <c r="P26" s="158">
        <v>0</v>
      </c>
      <c r="Q26" s="110" t="s">
        <v>329</v>
      </c>
      <c r="R26" s="158">
        <f t="shared" si="0"/>
        <v>0</v>
      </c>
    </row>
    <row r="27" spans="1:21" ht="31.5" x14ac:dyDescent="0.25">
      <c r="A27" s="121" t="s">
        <v>198</v>
      </c>
      <c r="B27" s="122" t="s">
        <v>199</v>
      </c>
      <c r="C27" s="123">
        <v>29.633196030000001</v>
      </c>
      <c r="D27" s="158">
        <v>29.633196030000001</v>
      </c>
      <c r="E27" s="158">
        <v>0</v>
      </c>
      <c r="F27" s="158">
        <v>0</v>
      </c>
      <c r="G27" s="110" t="s">
        <v>329</v>
      </c>
      <c r="H27" s="158">
        <v>11.853278412000002</v>
      </c>
      <c r="I27" s="110" t="s">
        <v>329</v>
      </c>
      <c r="J27" s="158">
        <v>17.779917617999999</v>
      </c>
      <c r="K27" s="110" t="s">
        <v>329</v>
      </c>
      <c r="L27" s="158">
        <v>0</v>
      </c>
      <c r="M27" s="110" t="s">
        <v>329</v>
      </c>
      <c r="N27" s="158">
        <v>0</v>
      </c>
      <c r="O27" s="110" t="s">
        <v>329</v>
      </c>
      <c r="P27" s="158">
        <v>0</v>
      </c>
      <c r="Q27" s="110" t="s">
        <v>329</v>
      </c>
      <c r="R27" s="158">
        <f t="shared" si="0"/>
        <v>29.633196030000001</v>
      </c>
    </row>
    <row r="28" spans="1:21" x14ac:dyDescent="0.25">
      <c r="A28" s="121" t="s">
        <v>200</v>
      </c>
      <c r="B28" s="122" t="s">
        <v>201</v>
      </c>
      <c r="C28" s="123">
        <v>0</v>
      </c>
      <c r="D28" s="158">
        <v>0</v>
      </c>
      <c r="E28" s="158">
        <v>0</v>
      </c>
      <c r="F28" s="158">
        <v>0</v>
      </c>
      <c r="G28" s="110" t="s">
        <v>329</v>
      </c>
      <c r="H28" s="158">
        <v>0</v>
      </c>
      <c r="I28" s="110" t="s">
        <v>329</v>
      </c>
      <c r="J28" s="158">
        <v>0</v>
      </c>
      <c r="K28" s="110" t="s">
        <v>329</v>
      </c>
      <c r="L28" s="158">
        <v>0</v>
      </c>
      <c r="M28" s="110" t="s">
        <v>329</v>
      </c>
      <c r="N28" s="158">
        <v>0</v>
      </c>
      <c r="O28" s="110" t="s">
        <v>329</v>
      </c>
      <c r="P28" s="158">
        <v>0</v>
      </c>
      <c r="Q28" s="110" t="s">
        <v>329</v>
      </c>
      <c r="R28" s="158">
        <f t="shared" si="0"/>
        <v>0</v>
      </c>
    </row>
    <row r="29" spans="1:21" x14ac:dyDescent="0.25">
      <c r="A29" s="121" t="s">
        <v>202</v>
      </c>
      <c r="B29" s="124" t="s">
        <v>203</v>
      </c>
      <c r="C29" s="123">
        <v>0</v>
      </c>
      <c r="D29" s="158">
        <v>0</v>
      </c>
      <c r="E29" s="158">
        <v>0</v>
      </c>
      <c r="F29" s="158">
        <v>0</v>
      </c>
      <c r="G29" s="110" t="s">
        <v>329</v>
      </c>
      <c r="H29" s="158">
        <v>0</v>
      </c>
      <c r="I29" s="110" t="s">
        <v>329</v>
      </c>
      <c r="J29" s="158">
        <v>0</v>
      </c>
      <c r="K29" s="110" t="s">
        <v>329</v>
      </c>
      <c r="L29" s="158">
        <v>0</v>
      </c>
      <c r="M29" s="110" t="s">
        <v>329</v>
      </c>
      <c r="N29" s="158">
        <v>0</v>
      </c>
      <c r="O29" s="110" t="s">
        <v>329</v>
      </c>
      <c r="P29" s="158">
        <v>0</v>
      </c>
      <c r="Q29" s="110" t="s">
        <v>329</v>
      </c>
      <c r="R29" s="158">
        <f t="shared" si="0"/>
        <v>0</v>
      </c>
    </row>
    <row r="30" spans="1:21" ht="47.25" x14ac:dyDescent="0.25">
      <c r="A30" s="119" t="s">
        <v>13</v>
      </c>
      <c r="B30" s="120" t="s">
        <v>204</v>
      </c>
      <c r="C30" s="52">
        <v>24.694330025000003</v>
      </c>
      <c r="D30" s="156">
        <v>24.694330025000003</v>
      </c>
      <c r="E30" s="158">
        <v>0</v>
      </c>
      <c r="F30" s="158">
        <v>0</v>
      </c>
      <c r="G30" s="160" t="s">
        <v>329</v>
      </c>
      <c r="H30" s="158">
        <v>0</v>
      </c>
      <c r="I30" s="160" t="s">
        <v>329</v>
      </c>
      <c r="J30" s="156">
        <v>24.694330025000003</v>
      </c>
      <c r="K30" s="160" t="s">
        <v>329</v>
      </c>
      <c r="L30" s="158">
        <v>0</v>
      </c>
      <c r="M30" s="160" t="s">
        <v>329</v>
      </c>
      <c r="N30" s="158">
        <v>0</v>
      </c>
      <c r="O30" s="160" t="s">
        <v>329</v>
      </c>
      <c r="P30" s="158">
        <v>0</v>
      </c>
      <c r="Q30" s="160" t="s">
        <v>329</v>
      </c>
      <c r="R30" s="158">
        <f t="shared" si="0"/>
        <v>24.694330025000003</v>
      </c>
    </row>
    <row r="31" spans="1:21" x14ac:dyDescent="0.25">
      <c r="A31" s="119" t="s">
        <v>205</v>
      </c>
      <c r="B31" s="122" t="s">
        <v>206</v>
      </c>
      <c r="C31" s="123">
        <v>2.4694330025000006</v>
      </c>
      <c r="D31" s="158">
        <v>2.4694330025000006</v>
      </c>
      <c r="E31" s="158">
        <v>0</v>
      </c>
      <c r="F31" s="158">
        <v>0</v>
      </c>
      <c r="G31" s="110" t="s">
        <v>329</v>
      </c>
      <c r="H31" s="158">
        <v>0</v>
      </c>
      <c r="I31" s="110" t="s">
        <v>329</v>
      </c>
      <c r="J31" s="158">
        <v>2.4694330025000006</v>
      </c>
      <c r="K31" s="110" t="s">
        <v>329</v>
      </c>
      <c r="L31" s="158">
        <v>0</v>
      </c>
      <c r="M31" s="110" t="s">
        <v>329</v>
      </c>
      <c r="N31" s="158">
        <v>0</v>
      </c>
      <c r="O31" s="110" t="s">
        <v>329</v>
      </c>
      <c r="P31" s="158">
        <v>0</v>
      </c>
      <c r="Q31" s="110" t="s">
        <v>329</v>
      </c>
      <c r="R31" s="158">
        <f t="shared" si="0"/>
        <v>2.4694330025000006</v>
      </c>
    </row>
    <row r="32" spans="1:21" ht="31.5" x14ac:dyDescent="0.25">
      <c r="A32" s="119" t="s">
        <v>207</v>
      </c>
      <c r="B32" s="122" t="s">
        <v>208</v>
      </c>
      <c r="C32" s="123">
        <v>8.6430155087500005</v>
      </c>
      <c r="D32" s="158">
        <v>8.6430155087500005</v>
      </c>
      <c r="E32" s="158">
        <v>0</v>
      </c>
      <c r="F32" s="158">
        <v>0</v>
      </c>
      <c r="G32" s="110" t="s">
        <v>329</v>
      </c>
      <c r="H32" s="158">
        <v>0</v>
      </c>
      <c r="I32" s="110" t="s">
        <v>329</v>
      </c>
      <c r="J32" s="158">
        <v>8.6430155087500005</v>
      </c>
      <c r="K32" s="110" t="s">
        <v>329</v>
      </c>
      <c r="L32" s="158">
        <v>0</v>
      </c>
      <c r="M32" s="110" t="s">
        <v>329</v>
      </c>
      <c r="N32" s="158">
        <v>0</v>
      </c>
      <c r="O32" s="110" t="s">
        <v>329</v>
      </c>
      <c r="P32" s="158">
        <v>0</v>
      </c>
      <c r="Q32" s="110" t="s">
        <v>329</v>
      </c>
      <c r="R32" s="158">
        <f t="shared" si="0"/>
        <v>8.6430155087500005</v>
      </c>
    </row>
    <row r="33" spans="1:18" x14ac:dyDescent="0.25">
      <c r="A33" s="119" t="s">
        <v>209</v>
      </c>
      <c r="B33" s="122" t="s">
        <v>210</v>
      </c>
      <c r="C33" s="123">
        <v>12.347165012500001</v>
      </c>
      <c r="D33" s="158">
        <v>12.347165012500001</v>
      </c>
      <c r="E33" s="158">
        <v>0</v>
      </c>
      <c r="F33" s="158">
        <v>0</v>
      </c>
      <c r="G33" s="110" t="s">
        <v>329</v>
      </c>
      <c r="H33" s="158">
        <v>0</v>
      </c>
      <c r="I33" s="110" t="s">
        <v>329</v>
      </c>
      <c r="J33" s="158">
        <v>12.347165012500001</v>
      </c>
      <c r="K33" s="110" t="s">
        <v>329</v>
      </c>
      <c r="L33" s="158">
        <v>0</v>
      </c>
      <c r="M33" s="110" t="s">
        <v>329</v>
      </c>
      <c r="N33" s="158">
        <v>0</v>
      </c>
      <c r="O33" s="110" t="s">
        <v>329</v>
      </c>
      <c r="P33" s="158">
        <v>0</v>
      </c>
      <c r="Q33" s="110" t="s">
        <v>329</v>
      </c>
      <c r="R33" s="158">
        <f t="shared" si="0"/>
        <v>12.347165012500001</v>
      </c>
    </row>
    <row r="34" spans="1:18" x14ac:dyDescent="0.25">
      <c r="A34" s="119" t="s">
        <v>211</v>
      </c>
      <c r="B34" s="122" t="s">
        <v>212</v>
      </c>
      <c r="C34" s="123">
        <v>1.2347165012500003</v>
      </c>
      <c r="D34" s="158">
        <v>1.2347165012500003</v>
      </c>
      <c r="E34" s="158">
        <v>0</v>
      </c>
      <c r="F34" s="158">
        <v>0</v>
      </c>
      <c r="G34" s="110" t="s">
        <v>329</v>
      </c>
      <c r="H34" s="158">
        <v>0</v>
      </c>
      <c r="I34" s="110" t="s">
        <v>329</v>
      </c>
      <c r="J34" s="158">
        <v>1.2347165012500003</v>
      </c>
      <c r="K34" s="110" t="s">
        <v>329</v>
      </c>
      <c r="L34" s="158">
        <v>0</v>
      </c>
      <c r="M34" s="110" t="s">
        <v>329</v>
      </c>
      <c r="N34" s="158">
        <v>0</v>
      </c>
      <c r="O34" s="110" t="s">
        <v>329</v>
      </c>
      <c r="P34" s="158">
        <v>0</v>
      </c>
      <c r="Q34" s="110" t="s">
        <v>329</v>
      </c>
      <c r="R34" s="158">
        <f t="shared" si="0"/>
        <v>1.2347165012500003</v>
      </c>
    </row>
    <row r="35" spans="1:18" ht="31.5" x14ac:dyDescent="0.25">
      <c r="A35" s="119" t="s">
        <v>14</v>
      </c>
      <c r="B35" s="120" t="s">
        <v>213</v>
      </c>
      <c r="C35" s="123">
        <v>0</v>
      </c>
      <c r="D35" s="158">
        <v>0</v>
      </c>
      <c r="E35" s="158">
        <v>0</v>
      </c>
      <c r="F35" s="158">
        <v>0</v>
      </c>
      <c r="G35" s="160" t="s">
        <v>329</v>
      </c>
      <c r="H35" s="158">
        <v>0</v>
      </c>
      <c r="I35" s="160" t="s">
        <v>329</v>
      </c>
      <c r="J35" s="158">
        <v>0</v>
      </c>
      <c r="K35" s="160" t="s">
        <v>329</v>
      </c>
      <c r="L35" s="158">
        <v>0</v>
      </c>
      <c r="M35" s="160" t="s">
        <v>329</v>
      </c>
      <c r="N35" s="158">
        <v>0</v>
      </c>
      <c r="O35" s="160" t="s">
        <v>329</v>
      </c>
      <c r="P35" s="158">
        <v>0</v>
      </c>
      <c r="Q35" s="160" t="s">
        <v>329</v>
      </c>
      <c r="R35" s="158">
        <f t="shared" si="0"/>
        <v>0</v>
      </c>
    </row>
    <row r="36" spans="1:18" ht="31.5" x14ac:dyDescent="0.25">
      <c r="A36" s="121" t="s">
        <v>214</v>
      </c>
      <c r="B36" s="125" t="s">
        <v>215</v>
      </c>
      <c r="C36" s="123">
        <v>0</v>
      </c>
      <c r="D36" s="158">
        <v>0</v>
      </c>
      <c r="E36" s="158">
        <v>0</v>
      </c>
      <c r="F36" s="158">
        <v>0</v>
      </c>
      <c r="G36" s="110" t="s">
        <v>329</v>
      </c>
      <c r="H36" s="158">
        <v>0</v>
      </c>
      <c r="I36" s="110" t="s">
        <v>329</v>
      </c>
      <c r="J36" s="158">
        <v>0</v>
      </c>
      <c r="K36" s="110" t="s">
        <v>329</v>
      </c>
      <c r="L36" s="158">
        <v>0</v>
      </c>
      <c r="M36" s="110" t="s">
        <v>329</v>
      </c>
      <c r="N36" s="158">
        <v>0</v>
      </c>
      <c r="O36" s="110" t="s">
        <v>329</v>
      </c>
      <c r="P36" s="158">
        <v>0</v>
      </c>
      <c r="Q36" s="110" t="s">
        <v>329</v>
      </c>
      <c r="R36" s="158">
        <f t="shared" si="0"/>
        <v>0</v>
      </c>
    </row>
    <row r="37" spans="1:18" x14ac:dyDescent="0.25">
      <c r="A37" s="121" t="s">
        <v>216</v>
      </c>
      <c r="B37" s="125" t="s">
        <v>217</v>
      </c>
      <c r="C37" s="123">
        <v>0</v>
      </c>
      <c r="D37" s="158">
        <v>0</v>
      </c>
      <c r="E37" s="158">
        <v>0</v>
      </c>
      <c r="F37" s="158">
        <v>0</v>
      </c>
      <c r="G37" s="110" t="s">
        <v>329</v>
      </c>
      <c r="H37" s="158">
        <v>0</v>
      </c>
      <c r="I37" s="110" t="s">
        <v>329</v>
      </c>
      <c r="J37" s="158">
        <v>0</v>
      </c>
      <c r="K37" s="110" t="s">
        <v>329</v>
      </c>
      <c r="L37" s="158">
        <v>0</v>
      </c>
      <c r="M37" s="110" t="s">
        <v>329</v>
      </c>
      <c r="N37" s="158">
        <v>0</v>
      </c>
      <c r="O37" s="110" t="s">
        <v>329</v>
      </c>
      <c r="P37" s="158">
        <v>0</v>
      </c>
      <c r="Q37" s="110" t="s">
        <v>329</v>
      </c>
      <c r="R37" s="158">
        <f t="shared" si="0"/>
        <v>0</v>
      </c>
    </row>
    <row r="38" spans="1:18" x14ac:dyDescent="0.25">
      <c r="A38" s="121" t="s">
        <v>218</v>
      </c>
      <c r="B38" s="125" t="s">
        <v>219</v>
      </c>
      <c r="C38" s="123">
        <v>0</v>
      </c>
      <c r="D38" s="158">
        <v>0</v>
      </c>
      <c r="E38" s="158">
        <v>0</v>
      </c>
      <c r="F38" s="158">
        <v>0</v>
      </c>
      <c r="G38" s="110" t="s">
        <v>329</v>
      </c>
      <c r="H38" s="158">
        <v>0</v>
      </c>
      <c r="I38" s="110" t="s">
        <v>329</v>
      </c>
      <c r="J38" s="158">
        <v>0</v>
      </c>
      <c r="K38" s="110" t="s">
        <v>329</v>
      </c>
      <c r="L38" s="158">
        <v>0</v>
      </c>
      <c r="M38" s="110" t="s">
        <v>329</v>
      </c>
      <c r="N38" s="158">
        <v>0</v>
      </c>
      <c r="O38" s="110" t="s">
        <v>329</v>
      </c>
      <c r="P38" s="158">
        <v>0</v>
      </c>
      <c r="Q38" s="110" t="s">
        <v>329</v>
      </c>
      <c r="R38" s="158">
        <f t="shared" si="0"/>
        <v>0</v>
      </c>
    </row>
    <row r="39" spans="1:18" ht="31.5" x14ac:dyDescent="0.25">
      <c r="A39" s="121" t="s">
        <v>220</v>
      </c>
      <c r="B39" s="122" t="s">
        <v>221</v>
      </c>
      <c r="C39" s="123">
        <v>3.24</v>
      </c>
      <c r="D39" s="158">
        <v>3.24</v>
      </c>
      <c r="E39" s="158">
        <v>0</v>
      </c>
      <c r="F39" s="158">
        <v>0</v>
      </c>
      <c r="G39" s="110" t="s">
        <v>329</v>
      </c>
      <c r="H39" s="158">
        <v>0</v>
      </c>
      <c r="I39" s="110" t="s">
        <v>329</v>
      </c>
      <c r="J39" s="158">
        <v>3.24</v>
      </c>
      <c r="K39" s="110" t="s">
        <v>329</v>
      </c>
      <c r="L39" s="158">
        <v>0</v>
      </c>
      <c r="M39" s="110" t="s">
        <v>329</v>
      </c>
      <c r="N39" s="158">
        <v>0</v>
      </c>
      <c r="O39" s="110" t="s">
        <v>329</v>
      </c>
      <c r="P39" s="158">
        <v>0</v>
      </c>
      <c r="Q39" s="110" t="s">
        <v>329</v>
      </c>
      <c r="R39" s="158">
        <f t="shared" si="0"/>
        <v>3.24</v>
      </c>
    </row>
    <row r="40" spans="1:18" ht="31.5" x14ac:dyDescent="0.25">
      <c r="A40" s="121" t="s">
        <v>222</v>
      </c>
      <c r="B40" s="122" t="s">
        <v>223</v>
      </c>
      <c r="C40" s="123">
        <v>0</v>
      </c>
      <c r="D40" s="158">
        <v>0</v>
      </c>
      <c r="E40" s="158">
        <v>0</v>
      </c>
      <c r="F40" s="158">
        <v>0</v>
      </c>
      <c r="G40" s="110" t="s">
        <v>329</v>
      </c>
      <c r="H40" s="158">
        <v>0</v>
      </c>
      <c r="I40" s="110" t="s">
        <v>329</v>
      </c>
      <c r="J40" s="158">
        <v>0</v>
      </c>
      <c r="K40" s="110" t="s">
        <v>329</v>
      </c>
      <c r="L40" s="158">
        <v>0</v>
      </c>
      <c r="M40" s="110" t="s">
        <v>329</v>
      </c>
      <c r="N40" s="158">
        <v>0</v>
      </c>
      <c r="O40" s="110" t="s">
        <v>329</v>
      </c>
      <c r="P40" s="158">
        <v>0</v>
      </c>
      <c r="Q40" s="110" t="s">
        <v>329</v>
      </c>
      <c r="R40" s="158">
        <f t="shared" si="0"/>
        <v>0</v>
      </c>
    </row>
    <row r="41" spans="1:18" x14ac:dyDescent="0.25">
      <c r="A41" s="121" t="s">
        <v>224</v>
      </c>
      <c r="B41" s="122" t="s">
        <v>225</v>
      </c>
      <c r="C41" s="123">
        <v>0.26</v>
      </c>
      <c r="D41" s="158">
        <v>0.26</v>
      </c>
      <c r="E41" s="158">
        <v>0</v>
      </c>
      <c r="F41" s="158">
        <v>0</v>
      </c>
      <c r="G41" s="110" t="s">
        <v>329</v>
      </c>
      <c r="H41" s="158">
        <v>0</v>
      </c>
      <c r="I41" s="110" t="s">
        <v>329</v>
      </c>
      <c r="J41" s="158">
        <v>0.26</v>
      </c>
      <c r="K41" s="110" t="s">
        <v>329</v>
      </c>
      <c r="L41" s="158">
        <v>0</v>
      </c>
      <c r="M41" s="110" t="s">
        <v>329</v>
      </c>
      <c r="N41" s="158">
        <v>0</v>
      </c>
      <c r="O41" s="110" t="s">
        <v>329</v>
      </c>
      <c r="P41" s="158">
        <v>0</v>
      </c>
      <c r="Q41" s="110" t="s">
        <v>329</v>
      </c>
      <c r="R41" s="158">
        <f t="shared" si="0"/>
        <v>0.26</v>
      </c>
    </row>
    <row r="42" spans="1:18" ht="18.75" x14ac:dyDescent="0.25">
      <c r="A42" s="121" t="s">
        <v>226</v>
      </c>
      <c r="B42" s="125" t="s">
        <v>227</v>
      </c>
      <c r="C42" s="123">
        <v>1</v>
      </c>
      <c r="D42" s="158">
        <v>1</v>
      </c>
      <c r="E42" s="158">
        <v>0</v>
      </c>
      <c r="F42" s="158">
        <v>0</v>
      </c>
      <c r="G42" s="110" t="s">
        <v>329</v>
      </c>
      <c r="H42" s="158">
        <v>0</v>
      </c>
      <c r="I42" s="110" t="s">
        <v>329</v>
      </c>
      <c r="J42" s="158">
        <v>1</v>
      </c>
      <c r="K42" s="110" t="s">
        <v>329</v>
      </c>
      <c r="L42" s="158">
        <v>0</v>
      </c>
      <c r="M42" s="110" t="s">
        <v>329</v>
      </c>
      <c r="N42" s="158">
        <v>0</v>
      </c>
      <c r="O42" s="110" t="s">
        <v>329</v>
      </c>
      <c r="P42" s="158">
        <v>0</v>
      </c>
      <c r="Q42" s="110" t="s">
        <v>329</v>
      </c>
      <c r="R42" s="158">
        <f t="shared" si="0"/>
        <v>1</v>
      </c>
    </row>
    <row r="43" spans="1:18" x14ac:dyDescent="0.25">
      <c r="A43" s="119" t="s">
        <v>16</v>
      </c>
      <c r="B43" s="120" t="s">
        <v>228</v>
      </c>
      <c r="C43" s="123">
        <v>0</v>
      </c>
      <c r="D43" s="158">
        <v>0</v>
      </c>
      <c r="E43" s="158">
        <v>0</v>
      </c>
      <c r="F43" s="158">
        <v>0</v>
      </c>
      <c r="G43" s="160" t="s">
        <v>329</v>
      </c>
      <c r="H43" s="158">
        <v>0</v>
      </c>
      <c r="I43" s="160" t="s">
        <v>329</v>
      </c>
      <c r="J43" s="158">
        <v>0</v>
      </c>
      <c r="K43" s="160" t="s">
        <v>329</v>
      </c>
      <c r="L43" s="158">
        <v>0</v>
      </c>
      <c r="M43" s="160" t="s">
        <v>329</v>
      </c>
      <c r="N43" s="158">
        <v>0</v>
      </c>
      <c r="O43" s="160" t="s">
        <v>329</v>
      </c>
      <c r="P43" s="158">
        <v>0</v>
      </c>
      <c r="Q43" s="160" t="s">
        <v>329</v>
      </c>
      <c r="R43" s="158">
        <f t="shared" si="0"/>
        <v>0</v>
      </c>
    </row>
    <row r="44" spans="1:18" x14ac:dyDescent="0.25">
      <c r="A44" s="121" t="s">
        <v>229</v>
      </c>
      <c r="B44" s="122" t="s">
        <v>230</v>
      </c>
      <c r="C44" s="123">
        <v>0</v>
      </c>
      <c r="D44" s="158">
        <v>0</v>
      </c>
      <c r="E44" s="158">
        <v>0</v>
      </c>
      <c r="F44" s="158">
        <v>0</v>
      </c>
      <c r="G44" s="110" t="s">
        <v>329</v>
      </c>
      <c r="H44" s="158">
        <v>0</v>
      </c>
      <c r="I44" s="110" t="s">
        <v>329</v>
      </c>
      <c r="J44" s="158">
        <v>0</v>
      </c>
      <c r="K44" s="110" t="s">
        <v>329</v>
      </c>
      <c r="L44" s="158">
        <v>0</v>
      </c>
      <c r="M44" s="110" t="s">
        <v>329</v>
      </c>
      <c r="N44" s="158">
        <v>0</v>
      </c>
      <c r="O44" s="110" t="s">
        <v>329</v>
      </c>
      <c r="P44" s="158">
        <v>0</v>
      </c>
      <c r="Q44" s="110" t="s">
        <v>329</v>
      </c>
      <c r="R44" s="158">
        <f t="shared" si="0"/>
        <v>0</v>
      </c>
    </row>
    <row r="45" spans="1:18" x14ac:dyDescent="0.25">
      <c r="A45" s="121" t="s">
        <v>231</v>
      </c>
      <c r="B45" s="122" t="s">
        <v>217</v>
      </c>
      <c r="C45" s="158">
        <v>0</v>
      </c>
      <c r="D45" s="158">
        <v>0</v>
      </c>
      <c r="E45" s="158">
        <v>0</v>
      </c>
      <c r="F45" s="158">
        <v>0</v>
      </c>
      <c r="G45" s="110" t="s">
        <v>329</v>
      </c>
      <c r="H45" s="158">
        <v>0</v>
      </c>
      <c r="I45" s="110" t="s">
        <v>329</v>
      </c>
      <c r="J45" s="158">
        <v>0</v>
      </c>
      <c r="K45" s="110" t="s">
        <v>329</v>
      </c>
      <c r="L45" s="158">
        <v>0</v>
      </c>
      <c r="M45" s="110" t="s">
        <v>329</v>
      </c>
      <c r="N45" s="158">
        <v>0</v>
      </c>
      <c r="O45" s="110" t="s">
        <v>329</v>
      </c>
      <c r="P45" s="158">
        <v>0</v>
      </c>
      <c r="Q45" s="110" t="s">
        <v>329</v>
      </c>
      <c r="R45" s="158">
        <f t="shared" si="0"/>
        <v>0</v>
      </c>
    </row>
    <row r="46" spans="1:18" x14ac:dyDescent="0.25">
      <c r="A46" s="121" t="s">
        <v>232</v>
      </c>
      <c r="B46" s="122" t="s">
        <v>219</v>
      </c>
      <c r="C46" s="158">
        <v>0</v>
      </c>
      <c r="D46" s="158">
        <v>0</v>
      </c>
      <c r="E46" s="158">
        <v>0</v>
      </c>
      <c r="F46" s="158">
        <v>0</v>
      </c>
      <c r="G46" s="110" t="s">
        <v>329</v>
      </c>
      <c r="H46" s="158">
        <v>0</v>
      </c>
      <c r="I46" s="110" t="s">
        <v>329</v>
      </c>
      <c r="J46" s="158">
        <v>0</v>
      </c>
      <c r="K46" s="110" t="s">
        <v>329</v>
      </c>
      <c r="L46" s="158">
        <v>0</v>
      </c>
      <c r="M46" s="110" t="s">
        <v>329</v>
      </c>
      <c r="N46" s="158">
        <v>0</v>
      </c>
      <c r="O46" s="110" t="s">
        <v>329</v>
      </c>
      <c r="P46" s="158">
        <v>0</v>
      </c>
      <c r="Q46" s="110" t="s">
        <v>329</v>
      </c>
      <c r="R46" s="158">
        <f t="shared" si="0"/>
        <v>0</v>
      </c>
    </row>
    <row r="47" spans="1:18" ht="31.5" x14ac:dyDescent="0.25">
      <c r="A47" s="121" t="s">
        <v>233</v>
      </c>
      <c r="B47" s="122" t="s">
        <v>221</v>
      </c>
      <c r="C47" s="158">
        <v>3.24</v>
      </c>
      <c r="D47" s="158">
        <v>3.24</v>
      </c>
      <c r="E47" s="158">
        <v>0</v>
      </c>
      <c r="F47" s="158">
        <v>0</v>
      </c>
      <c r="G47" s="110" t="s">
        <v>329</v>
      </c>
      <c r="H47" s="158">
        <v>0</v>
      </c>
      <c r="I47" s="110" t="s">
        <v>329</v>
      </c>
      <c r="J47" s="158">
        <v>3.24</v>
      </c>
      <c r="K47" s="110" t="s">
        <v>329</v>
      </c>
      <c r="L47" s="158">
        <v>0</v>
      </c>
      <c r="M47" s="110" t="s">
        <v>329</v>
      </c>
      <c r="N47" s="158">
        <v>0</v>
      </c>
      <c r="O47" s="110" t="s">
        <v>329</v>
      </c>
      <c r="P47" s="158">
        <v>0</v>
      </c>
      <c r="Q47" s="110" t="s">
        <v>329</v>
      </c>
      <c r="R47" s="158">
        <f t="shared" si="0"/>
        <v>3.24</v>
      </c>
    </row>
    <row r="48" spans="1:18" ht="31.5" x14ac:dyDescent="0.25">
      <c r="A48" s="121" t="s">
        <v>234</v>
      </c>
      <c r="B48" s="122" t="s">
        <v>223</v>
      </c>
      <c r="C48" s="158">
        <v>0</v>
      </c>
      <c r="D48" s="158">
        <v>0</v>
      </c>
      <c r="E48" s="158">
        <v>0</v>
      </c>
      <c r="F48" s="158">
        <v>0</v>
      </c>
      <c r="G48" s="110" t="s">
        <v>329</v>
      </c>
      <c r="H48" s="158">
        <v>0</v>
      </c>
      <c r="I48" s="110" t="s">
        <v>329</v>
      </c>
      <c r="J48" s="158">
        <v>0</v>
      </c>
      <c r="K48" s="110" t="s">
        <v>329</v>
      </c>
      <c r="L48" s="158">
        <v>0</v>
      </c>
      <c r="M48" s="110" t="s">
        <v>329</v>
      </c>
      <c r="N48" s="158">
        <v>0</v>
      </c>
      <c r="O48" s="110" t="s">
        <v>329</v>
      </c>
      <c r="P48" s="158">
        <v>0</v>
      </c>
      <c r="Q48" s="110" t="s">
        <v>329</v>
      </c>
      <c r="R48" s="158">
        <f t="shared" si="0"/>
        <v>0</v>
      </c>
    </row>
    <row r="49" spans="1:18" x14ac:dyDescent="0.25">
      <c r="A49" s="121" t="s">
        <v>235</v>
      </c>
      <c r="B49" s="122" t="s">
        <v>225</v>
      </c>
      <c r="C49" s="158">
        <v>0.26</v>
      </c>
      <c r="D49" s="158">
        <v>0.26</v>
      </c>
      <c r="E49" s="158">
        <v>0</v>
      </c>
      <c r="F49" s="158">
        <v>0</v>
      </c>
      <c r="G49" s="110" t="s">
        <v>329</v>
      </c>
      <c r="H49" s="158">
        <v>0</v>
      </c>
      <c r="I49" s="110" t="s">
        <v>329</v>
      </c>
      <c r="J49" s="158">
        <v>0.26</v>
      </c>
      <c r="K49" s="110" t="s">
        <v>329</v>
      </c>
      <c r="L49" s="158">
        <v>0</v>
      </c>
      <c r="M49" s="110" t="s">
        <v>329</v>
      </c>
      <c r="N49" s="158">
        <v>0</v>
      </c>
      <c r="O49" s="110" t="s">
        <v>329</v>
      </c>
      <c r="P49" s="158">
        <v>0</v>
      </c>
      <c r="Q49" s="110" t="s">
        <v>329</v>
      </c>
      <c r="R49" s="158">
        <f t="shared" si="0"/>
        <v>0.26</v>
      </c>
    </row>
    <row r="50" spans="1:18" ht="18.75" x14ac:dyDescent="0.25">
      <c r="A50" s="121" t="s">
        <v>236</v>
      </c>
      <c r="B50" s="125" t="s">
        <v>227</v>
      </c>
      <c r="C50" s="158">
        <v>1</v>
      </c>
      <c r="D50" s="158">
        <v>1</v>
      </c>
      <c r="E50" s="158">
        <v>0</v>
      </c>
      <c r="F50" s="158">
        <v>0</v>
      </c>
      <c r="G50" s="110" t="s">
        <v>329</v>
      </c>
      <c r="H50" s="158">
        <v>0</v>
      </c>
      <c r="I50" s="110" t="s">
        <v>329</v>
      </c>
      <c r="J50" s="158">
        <v>1</v>
      </c>
      <c r="K50" s="110" t="s">
        <v>329</v>
      </c>
      <c r="L50" s="158">
        <v>0</v>
      </c>
      <c r="M50" s="110" t="s">
        <v>329</v>
      </c>
      <c r="N50" s="158">
        <v>0</v>
      </c>
      <c r="O50" s="110" t="s">
        <v>329</v>
      </c>
      <c r="P50" s="158">
        <v>0</v>
      </c>
      <c r="Q50" s="110" t="s">
        <v>329</v>
      </c>
      <c r="R50" s="158">
        <f t="shared" si="0"/>
        <v>1</v>
      </c>
    </row>
    <row r="51" spans="1:18" ht="35.25" customHeight="1" x14ac:dyDescent="0.25">
      <c r="A51" s="119" t="s">
        <v>18</v>
      </c>
      <c r="B51" s="120" t="s">
        <v>237</v>
      </c>
      <c r="C51" s="52">
        <v>24.694330025000003</v>
      </c>
      <c r="D51" s="156">
        <v>24.694330025000003</v>
      </c>
      <c r="E51" s="158">
        <v>0</v>
      </c>
      <c r="F51" s="158">
        <v>0</v>
      </c>
      <c r="G51" s="160" t="s">
        <v>329</v>
      </c>
      <c r="H51" s="158">
        <v>0</v>
      </c>
      <c r="I51" s="160" t="s">
        <v>329</v>
      </c>
      <c r="J51" s="156">
        <v>24.694330025000003</v>
      </c>
      <c r="K51" s="160" t="s">
        <v>329</v>
      </c>
      <c r="L51" s="158">
        <v>0</v>
      </c>
      <c r="M51" s="160" t="s">
        <v>329</v>
      </c>
      <c r="N51" s="158">
        <v>0</v>
      </c>
      <c r="O51" s="160" t="s">
        <v>329</v>
      </c>
      <c r="P51" s="158">
        <v>0</v>
      </c>
      <c r="Q51" s="160" t="s">
        <v>329</v>
      </c>
      <c r="R51" s="158">
        <f t="shared" si="0"/>
        <v>24.694330025000003</v>
      </c>
    </row>
    <row r="52" spans="1:18" x14ac:dyDescent="0.25">
      <c r="A52" s="121" t="s">
        <v>238</v>
      </c>
      <c r="B52" s="122" t="s">
        <v>239</v>
      </c>
      <c r="C52" s="123">
        <v>24.694330025000003</v>
      </c>
      <c r="D52" s="158">
        <v>24.694330025000003</v>
      </c>
      <c r="E52" s="158">
        <v>0</v>
      </c>
      <c r="F52" s="158">
        <v>0</v>
      </c>
      <c r="G52" s="110" t="s">
        <v>329</v>
      </c>
      <c r="H52" s="158">
        <v>0</v>
      </c>
      <c r="I52" s="110" t="s">
        <v>329</v>
      </c>
      <c r="J52" s="158">
        <v>24.694330025000003</v>
      </c>
      <c r="K52" s="110" t="s">
        <v>329</v>
      </c>
      <c r="L52" s="158">
        <v>0</v>
      </c>
      <c r="M52" s="110" t="s">
        <v>329</v>
      </c>
      <c r="N52" s="158">
        <v>0</v>
      </c>
      <c r="O52" s="110" t="s">
        <v>329</v>
      </c>
      <c r="P52" s="158">
        <v>0</v>
      </c>
      <c r="Q52" s="110" t="s">
        <v>329</v>
      </c>
      <c r="R52" s="158">
        <f t="shared" si="0"/>
        <v>24.694330025000003</v>
      </c>
    </row>
    <row r="53" spans="1:18" x14ac:dyDescent="0.25">
      <c r="A53" s="121" t="s">
        <v>240</v>
      </c>
      <c r="B53" s="122" t="s">
        <v>241</v>
      </c>
      <c r="C53" s="123">
        <v>0</v>
      </c>
      <c r="D53" s="158">
        <v>0</v>
      </c>
      <c r="E53" s="158">
        <v>0</v>
      </c>
      <c r="F53" s="158">
        <v>0</v>
      </c>
      <c r="G53" s="110" t="s">
        <v>329</v>
      </c>
      <c r="H53" s="158">
        <v>0</v>
      </c>
      <c r="I53" s="110" t="s">
        <v>329</v>
      </c>
      <c r="J53" s="158">
        <v>0</v>
      </c>
      <c r="K53" s="110" t="s">
        <v>329</v>
      </c>
      <c r="L53" s="158">
        <v>0</v>
      </c>
      <c r="M53" s="110" t="s">
        <v>329</v>
      </c>
      <c r="N53" s="158">
        <v>0</v>
      </c>
      <c r="O53" s="110" t="s">
        <v>329</v>
      </c>
      <c r="P53" s="158">
        <v>0</v>
      </c>
      <c r="Q53" s="110" t="s">
        <v>329</v>
      </c>
      <c r="R53" s="158">
        <f t="shared" si="0"/>
        <v>0</v>
      </c>
    </row>
    <row r="54" spans="1:18" x14ac:dyDescent="0.25">
      <c r="A54" s="121" t="s">
        <v>242</v>
      </c>
      <c r="B54" s="125" t="s">
        <v>243</v>
      </c>
      <c r="C54" s="123">
        <v>0</v>
      </c>
      <c r="D54" s="158">
        <v>0</v>
      </c>
      <c r="E54" s="158">
        <v>0</v>
      </c>
      <c r="F54" s="158">
        <v>0</v>
      </c>
      <c r="G54" s="110" t="s">
        <v>329</v>
      </c>
      <c r="H54" s="158">
        <v>0</v>
      </c>
      <c r="I54" s="110" t="s">
        <v>329</v>
      </c>
      <c r="J54" s="158">
        <v>0</v>
      </c>
      <c r="K54" s="110" t="s">
        <v>329</v>
      </c>
      <c r="L54" s="158">
        <v>0</v>
      </c>
      <c r="M54" s="110" t="s">
        <v>329</v>
      </c>
      <c r="N54" s="158">
        <v>0</v>
      </c>
      <c r="O54" s="110" t="s">
        <v>329</v>
      </c>
      <c r="P54" s="158">
        <v>0</v>
      </c>
      <c r="Q54" s="110" t="s">
        <v>329</v>
      </c>
      <c r="R54" s="158">
        <f t="shared" si="0"/>
        <v>0</v>
      </c>
    </row>
    <row r="55" spans="1:18" x14ac:dyDescent="0.25">
      <c r="A55" s="121" t="s">
        <v>244</v>
      </c>
      <c r="B55" s="125" t="s">
        <v>245</v>
      </c>
      <c r="C55" s="123">
        <v>0</v>
      </c>
      <c r="D55" s="158">
        <v>0</v>
      </c>
      <c r="E55" s="158">
        <v>0</v>
      </c>
      <c r="F55" s="158">
        <v>0</v>
      </c>
      <c r="G55" s="110" t="s">
        <v>329</v>
      </c>
      <c r="H55" s="158">
        <v>0</v>
      </c>
      <c r="I55" s="110" t="s">
        <v>329</v>
      </c>
      <c r="J55" s="158">
        <v>0</v>
      </c>
      <c r="K55" s="110" t="s">
        <v>329</v>
      </c>
      <c r="L55" s="158">
        <v>0</v>
      </c>
      <c r="M55" s="110" t="s">
        <v>329</v>
      </c>
      <c r="N55" s="158">
        <v>0</v>
      </c>
      <c r="O55" s="110" t="s">
        <v>329</v>
      </c>
      <c r="P55" s="158">
        <v>0</v>
      </c>
      <c r="Q55" s="110" t="s">
        <v>329</v>
      </c>
      <c r="R55" s="158">
        <f t="shared" si="0"/>
        <v>0</v>
      </c>
    </row>
    <row r="56" spans="1:18" x14ac:dyDescent="0.25">
      <c r="A56" s="121" t="s">
        <v>246</v>
      </c>
      <c r="B56" s="125" t="s">
        <v>247</v>
      </c>
      <c r="C56" s="123">
        <v>3.5</v>
      </c>
      <c r="D56" s="158">
        <v>3.5</v>
      </c>
      <c r="E56" s="158">
        <v>0</v>
      </c>
      <c r="F56" s="158">
        <v>0</v>
      </c>
      <c r="G56" s="110" t="s">
        <v>329</v>
      </c>
      <c r="H56" s="158">
        <v>0</v>
      </c>
      <c r="I56" s="110" t="s">
        <v>329</v>
      </c>
      <c r="J56" s="158">
        <v>3.5</v>
      </c>
      <c r="K56" s="110" t="s">
        <v>329</v>
      </c>
      <c r="L56" s="158">
        <v>0</v>
      </c>
      <c r="M56" s="110" t="s">
        <v>329</v>
      </c>
      <c r="N56" s="158">
        <v>0</v>
      </c>
      <c r="O56" s="110" t="s">
        <v>329</v>
      </c>
      <c r="P56" s="158">
        <v>0</v>
      </c>
      <c r="Q56" s="110" t="s">
        <v>329</v>
      </c>
      <c r="R56" s="158">
        <f t="shared" si="0"/>
        <v>3.5</v>
      </c>
    </row>
    <row r="57" spans="1:18" ht="18.75" x14ac:dyDescent="0.25">
      <c r="A57" s="121" t="s">
        <v>248</v>
      </c>
      <c r="B57" s="125" t="s">
        <v>249</v>
      </c>
      <c r="C57" s="123">
        <v>1</v>
      </c>
      <c r="D57" s="158">
        <v>1</v>
      </c>
      <c r="E57" s="158">
        <v>0</v>
      </c>
      <c r="F57" s="158">
        <v>0</v>
      </c>
      <c r="G57" s="110" t="s">
        <v>329</v>
      </c>
      <c r="H57" s="158">
        <v>0</v>
      </c>
      <c r="I57" s="110" t="s">
        <v>329</v>
      </c>
      <c r="J57" s="158">
        <v>1</v>
      </c>
      <c r="K57" s="110" t="s">
        <v>329</v>
      </c>
      <c r="L57" s="158">
        <v>0</v>
      </c>
      <c r="M57" s="110" t="s">
        <v>329</v>
      </c>
      <c r="N57" s="158">
        <v>0</v>
      </c>
      <c r="O57" s="110" t="s">
        <v>329</v>
      </c>
      <c r="P57" s="158">
        <v>0</v>
      </c>
      <c r="Q57" s="110" t="s">
        <v>329</v>
      </c>
      <c r="R57" s="158">
        <f t="shared" si="0"/>
        <v>1</v>
      </c>
    </row>
    <row r="58" spans="1:18" ht="36.75" customHeight="1" x14ac:dyDescent="0.25">
      <c r="A58" s="119" t="s">
        <v>20</v>
      </c>
      <c r="B58" s="126" t="s">
        <v>250</v>
      </c>
      <c r="C58" s="52">
        <v>0</v>
      </c>
      <c r="D58" s="156">
        <v>0</v>
      </c>
      <c r="E58" s="158">
        <v>0</v>
      </c>
      <c r="F58" s="158">
        <v>0</v>
      </c>
      <c r="G58" s="160" t="s">
        <v>329</v>
      </c>
      <c r="H58" s="158">
        <v>0</v>
      </c>
      <c r="I58" s="160" t="s">
        <v>329</v>
      </c>
      <c r="J58" s="156">
        <v>0</v>
      </c>
      <c r="K58" s="160" t="s">
        <v>329</v>
      </c>
      <c r="L58" s="158">
        <v>0</v>
      </c>
      <c r="M58" s="160" t="s">
        <v>329</v>
      </c>
      <c r="N58" s="158">
        <v>0</v>
      </c>
      <c r="O58" s="160" t="s">
        <v>329</v>
      </c>
      <c r="P58" s="158">
        <v>0</v>
      </c>
      <c r="Q58" s="160" t="s">
        <v>329</v>
      </c>
      <c r="R58" s="158">
        <f t="shared" si="0"/>
        <v>0</v>
      </c>
    </row>
    <row r="59" spans="1:18" x14ac:dyDescent="0.25">
      <c r="A59" s="119" t="s">
        <v>22</v>
      </c>
      <c r="B59" s="120" t="s">
        <v>251</v>
      </c>
      <c r="C59" s="123">
        <v>0</v>
      </c>
      <c r="D59" s="158">
        <v>0</v>
      </c>
      <c r="E59" s="158">
        <v>0</v>
      </c>
      <c r="F59" s="158">
        <v>0</v>
      </c>
      <c r="G59" s="160" t="s">
        <v>329</v>
      </c>
      <c r="H59" s="158">
        <v>0</v>
      </c>
      <c r="I59" s="160" t="s">
        <v>329</v>
      </c>
      <c r="J59" s="158">
        <v>0</v>
      </c>
      <c r="K59" s="160" t="s">
        <v>329</v>
      </c>
      <c r="L59" s="158">
        <v>0</v>
      </c>
      <c r="M59" s="160" t="s">
        <v>329</v>
      </c>
      <c r="N59" s="158">
        <v>0</v>
      </c>
      <c r="O59" s="160" t="s">
        <v>329</v>
      </c>
      <c r="P59" s="158">
        <v>0</v>
      </c>
      <c r="Q59" s="160" t="s">
        <v>329</v>
      </c>
      <c r="R59" s="158">
        <f t="shared" si="0"/>
        <v>0</v>
      </c>
    </row>
    <row r="60" spans="1:18" x14ac:dyDescent="0.25">
      <c r="A60" s="121" t="s">
        <v>252</v>
      </c>
      <c r="B60" s="127" t="s">
        <v>230</v>
      </c>
      <c r="C60" s="123">
        <v>0</v>
      </c>
      <c r="D60" s="158">
        <v>0</v>
      </c>
      <c r="E60" s="158">
        <v>0</v>
      </c>
      <c r="F60" s="158">
        <v>0</v>
      </c>
      <c r="G60" s="110" t="s">
        <v>329</v>
      </c>
      <c r="H60" s="158">
        <v>0</v>
      </c>
      <c r="I60" s="110" t="s">
        <v>329</v>
      </c>
      <c r="J60" s="158">
        <v>0</v>
      </c>
      <c r="K60" s="110" t="s">
        <v>329</v>
      </c>
      <c r="L60" s="158">
        <v>0</v>
      </c>
      <c r="M60" s="110" t="s">
        <v>329</v>
      </c>
      <c r="N60" s="158">
        <v>0</v>
      </c>
      <c r="O60" s="110" t="s">
        <v>329</v>
      </c>
      <c r="P60" s="158">
        <v>0</v>
      </c>
      <c r="Q60" s="110" t="s">
        <v>329</v>
      </c>
      <c r="R60" s="158">
        <f t="shared" si="0"/>
        <v>0</v>
      </c>
    </row>
    <row r="61" spans="1:18" x14ac:dyDescent="0.25">
      <c r="A61" s="121" t="s">
        <v>253</v>
      </c>
      <c r="B61" s="127" t="s">
        <v>217</v>
      </c>
      <c r="C61" s="123">
        <v>0</v>
      </c>
      <c r="D61" s="158">
        <v>0</v>
      </c>
      <c r="E61" s="158">
        <v>0</v>
      </c>
      <c r="F61" s="158">
        <v>0</v>
      </c>
      <c r="G61" s="110" t="s">
        <v>329</v>
      </c>
      <c r="H61" s="158">
        <v>0</v>
      </c>
      <c r="I61" s="110" t="s">
        <v>329</v>
      </c>
      <c r="J61" s="158">
        <v>0</v>
      </c>
      <c r="K61" s="110" t="s">
        <v>329</v>
      </c>
      <c r="L61" s="158">
        <v>0</v>
      </c>
      <c r="M61" s="110" t="s">
        <v>329</v>
      </c>
      <c r="N61" s="158">
        <v>0</v>
      </c>
      <c r="O61" s="110" t="s">
        <v>329</v>
      </c>
      <c r="P61" s="158">
        <v>0</v>
      </c>
      <c r="Q61" s="110" t="s">
        <v>329</v>
      </c>
      <c r="R61" s="158">
        <f t="shared" si="0"/>
        <v>0</v>
      </c>
    </row>
    <row r="62" spans="1:18" x14ac:dyDescent="0.25">
      <c r="A62" s="121" t="s">
        <v>254</v>
      </c>
      <c r="B62" s="127" t="s">
        <v>219</v>
      </c>
      <c r="C62" s="123">
        <v>0</v>
      </c>
      <c r="D62" s="158">
        <v>0</v>
      </c>
      <c r="E62" s="158">
        <v>0</v>
      </c>
      <c r="F62" s="158">
        <v>0</v>
      </c>
      <c r="G62" s="110" t="s">
        <v>329</v>
      </c>
      <c r="H62" s="158">
        <v>0</v>
      </c>
      <c r="I62" s="110" t="s">
        <v>329</v>
      </c>
      <c r="J62" s="158">
        <v>0</v>
      </c>
      <c r="K62" s="110" t="s">
        <v>329</v>
      </c>
      <c r="L62" s="158">
        <v>0</v>
      </c>
      <c r="M62" s="110" t="s">
        <v>329</v>
      </c>
      <c r="N62" s="158">
        <v>0</v>
      </c>
      <c r="O62" s="110" t="s">
        <v>329</v>
      </c>
      <c r="P62" s="158">
        <v>0</v>
      </c>
      <c r="Q62" s="110" t="s">
        <v>329</v>
      </c>
      <c r="R62" s="158">
        <f t="shared" si="0"/>
        <v>0</v>
      </c>
    </row>
    <row r="63" spans="1:18" x14ac:dyDescent="0.25">
      <c r="A63" s="121" t="s">
        <v>255</v>
      </c>
      <c r="B63" s="127" t="s">
        <v>256</v>
      </c>
      <c r="C63" s="123">
        <v>0</v>
      </c>
      <c r="D63" s="158">
        <v>0</v>
      </c>
      <c r="E63" s="158">
        <v>0</v>
      </c>
      <c r="F63" s="158">
        <v>0</v>
      </c>
      <c r="G63" s="110" t="s">
        <v>329</v>
      </c>
      <c r="H63" s="158">
        <v>0</v>
      </c>
      <c r="I63" s="110" t="s">
        <v>329</v>
      </c>
      <c r="J63" s="158">
        <v>0</v>
      </c>
      <c r="K63" s="110" t="s">
        <v>329</v>
      </c>
      <c r="L63" s="158">
        <v>0</v>
      </c>
      <c r="M63" s="110" t="s">
        <v>329</v>
      </c>
      <c r="N63" s="158">
        <v>0</v>
      </c>
      <c r="O63" s="110" t="s">
        <v>329</v>
      </c>
      <c r="P63" s="158">
        <v>0</v>
      </c>
      <c r="Q63" s="110" t="s">
        <v>329</v>
      </c>
      <c r="R63" s="158">
        <f t="shared" si="0"/>
        <v>0</v>
      </c>
    </row>
    <row r="64" spans="1:18" ht="18.75" x14ac:dyDescent="0.25">
      <c r="A64" s="121" t="s">
        <v>257</v>
      </c>
      <c r="B64" s="125" t="s">
        <v>249</v>
      </c>
      <c r="C64" s="123">
        <v>0</v>
      </c>
      <c r="D64" s="158">
        <v>0</v>
      </c>
      <c r="E64" s="158">
        <v>0</v>
      </c>
      <c r="F64" s="158">
        <v>0</v>
      </c>
      <c r="G64" s="110" t="s">
        <v>329</v>
      </c>
      <c r="H64" s="158">
        <v>0</v>
      </c>
      <c r="I64" s="110" t="s">
        <v>329</v>
      </c>
      <c r="J64" s="158">
        <v>0</v>
      </c>
      <c r="K64" s="110" t="s">
        <v>329</v>
      </c>
      <c r="L64" s="158">
        <v>0</v>
      </c>
      <c r="M64" s="110" t="s">
        <v>329</v>
      </c>
      <c r="N64" s="158">
        <v>0</v>
      </c>
      <c r="O64" s="110" t="s">
        <v>329</v>
      </c>
      <c r="P64" s="158">
        <v>0</v>
      </c>
      <c r="Q64" s="110" t="s">
        <v>329</v>
      </c>
      <c r="R64" s="158">
        <f t="shared" si="0"/>
        <v>0</v>
      </c>
    </row>
    <row r="65" spans="1:18" x14ac:dyDescent="0.25">
      <c r="A65" s="128"/>
      <c r="B65" s="129"/>
      <c r="C65" s="129"/>
      <c r="D65" s="129"/>
      <c r="E65" s="129"/>
    </row>
    <row r="66" spans="1:18" ht="54" customHeight="1" x14ac:dyDescent="0.25">
      <c r="B66" s="225"/>
      <c r="C66" s="225"/>
      <c r="D66" s="225"/>
      <c r="E66" s="225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8" spans="1:18" ht="50.25" customHeight="1" x14ac:dyDescent="0.25">
      <c r="B68" s="226"/>
      <c r="C68" s="226"/>
      <c r="D68" s="226"/>
      <c r="E68" s="226"/>
    </row>
    <row r="70" spans="1:18" ht="36.75" customHeight="1" x14ac:dyDescent="0.25">
      <c r="B70" s="225"/>
      <c r="C70" s="225"/>
      <c r="D70" s="225"/>
      <c r="E70" s="225"/>
    </row>
    <row r="71" spans="1:18" x14ac:dyDescent="0.25">
      <c r="B71" s="131"/>
      <c r="C71" s="131"/>
      <c r="D71" s="131"/>
    </row>
    <row r="72" spans="1:18" ht="51" customHeight="1" x14ac:dyDescent="0.25">
      <c r="B72" s="225"/>
      <c r="C72" s="225"/>
      <c r="D72" s="225"/>
      <c r="E72" s="225"/>
    </row>
    <row r="73" spans="1:18" ht="32.25" customHeight="1" x14ac:dyDescent="0.25">
      <c r="B73" s="226"/>
      <c r="C73" s="226"/>
      <c r="D73" s="226"/>
      <c r="E73" s="226"/>
    </row>
    <row r="74" spans="1:18" ht="51.75" customHeight="1" x14ac:dyDescent="0.25">
      <c r="B74" s="225"/>
      <c r="C74" s="225"/>
      <c r="D74" s="225"/>
      <c r="E74" s="225"/>
    </row>
    <row r="75" spans="1:18" ht="21.75" customHeight="1" x14ac:dyDescent="0.25">
      <c r="B75" s="223"/>
      <c r="C75" s="223"/>
      <c r="D75" s="223"/>
      <c r="E75" s="223"/>
    </row>
    <row r="76" spans="1:18" ht="23.25" customHeight="1" x14ac:dyDescent="0.25">
      <c r="B76" s="132"/>
      <c r="C76" s="132"/>
      <c r="D76" s="132"/>
    </row>
    <row r="77" spans="1:18" ht="18.75" customHeight="1" x14ac:dyDescent="0.25">
      <c r="B77" s="224"/>
      <c r="C77" s="224"/>
      <c r="D77" s="224"/>
      <c r="E77" s="224"/>
    </row>
  </sheetData>
  <mergeCells count="36">
    <mergeCell ref="P20:Q20"/>
    <mergeCell ref="R20:R21"/>
    <mergeCell ref="J21:K21"/>
    <mergeCell ref="L21:M21"/>
    <mergeCell ref="N21:O21"/>
    <mergeCell ref="P21:Q2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A12:R12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L26" sqref="L26"/>
    </sheetView>
  </sheetViews>
  <sheetFormatPr defaultRowHeight="15" x14ac:dyDescent="0.25"/>
  <cols>
    <col min="1" max="1" width="6.140625" style="133" customWidth="1"/>
    <col min="2" max="2" width="23.140625" style="133" customWidth="1"/>
    <col min="3" max="3" width="13.85546875" style="133" customWidth="1"/>
    <col min="4" max="4" width="15.140625" style="133" customWidth="1"/>
    <col min="5" max="12" width="7.7109375" style="133" customWidth="1"/>
    <col min="13" max="13" width="10.7109375" style="133" customWidth="1"/>
    <col min="14" max="14" width="18.42578125" style="133" customWidth="1"/>
    <col min="15" max="15" width="19" style="133" customWidth="1"/>
    <col min="16" max="17" width="13.42578125" style="133" customWidth="1"/>
    <col min="18" max="18" width="17" style="133" customWidth="1"/>
    <col min="19" max="20" width="9.7109375" style="133" customWidth="1"/>
    <col min="21" max="21" width="11.42578125" style="133" customWidth="1"/>
    <col min="22" max="22" width="12.7109375" style="133" customWidth="1"/>
    <col min="23" max="25" width="10.7109375" style="133" customWidth="1"/>
    <col min="26" max="26" width="7.7109375" style="133" customWidth="1"/>
    <col min="27" max="30" width="10.7109375" style="133" customWidth="1"/>
    <col min="31" max="31" width="15.85546875" style="133" customWidth="1"/>
    <col min="32" max="32" width="11.7109375" style="133" customWidth="1"/>
    <col min="33" max="33" width="11.5703125" style="133" customWidth="1"/>
    <col min="34" max="35" width="9.7109375" style="133" customWidth="1"/>
    <col min="36" max="36" width="11.7109375" style="133" customWidth="1"/>
    <col min="37" max="37" width="12" style="133" customWidth="1"/>
    <col min="38" max="38" width="12.28515625" style="133" customWidth="1"/>
    <col min="39" max="41" width="9.7109375" style="133" customWidth="1"/>
    <col min="42" max="42" width="12.42578125" style="133" customWidth="1"/>
    <col min="43" max="43" width="12" style="133" customWidth="1"/>
    <col min="44" max="44" width="14.140625" style="133" customWidth="1"/>
    <col min="45" max="46" width="13.28515625" style="133" customWidth="1"/>
    <col min="47" max="47" width="10.7109375" style="133" customWidth="1"/>
    <col min="48" max="48" width="15.7109375" style="133" customWidth="1"/>
    <col min="49" max="16384" width="9.140625" style="133"/>
  </cols>
  <sheetData>
    <row r="1" spans="1:48" ht="18.75" hidden="1" x14ac:dyDescent="0.25">
      <c r="AV1" s="54" t="s">
        <v>0</v>
      </c>
    </row>
    <row r="2" spans="1:48" ht="18.75" hidden="1" x14ac:dyDescent="0.3">
      <c r="AV2" s="56" t="s">
        <v>1</v>
      </c>
    </row>
    <row r="3" spans="1:48" ht="18.75" hidden="1" x14ac:dyDescent="0.3">
      <c r="AV3" s="56" t="s">
        <v>2</v>
      </c>
    </row>
    <row r="4" spans="1:48" ht="18.75" x14ac:dyDescent="0.3">
      <c r="AV4" s="56"/>
    </row>
    <row r="5" spans="1:48" ht="15.75" x14ac:dyDescent="0.25">
      <c r="A5" s="168" t="str">
        <f>'6.2. Паспорт фин осв ввод'!A4:R4</f>
        <v>Год раскрытия информации: 2025 год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</row>
    <row r="6" spans="1:48" ht="18.75" x14ac:dyDescent="0.3">
      <c r="AV6" s="56"/>
    </row>
    <row r="7" spans="1:48" ht="18.75" x14ac:dyDescent="0.25">
      <c r="A7" s="169" t="s">
        <v>3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</row>
    <row r="8" spans="1:48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</row>
    <row r="9" spans="1:48" ht="15.75" x14ac:dyDescent="0.25">
      <c r="A9" s="170" t="s">
        <v>328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</row>
    <row r="10" spans="1:48" ht="15.75" x14ac:dyDescent="0.25">
      <c r="A10" s="171" t="s">
        <v>4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</row>
    <row r="11" spans="1:48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</row>
    <row r="12" spans="1:48" ht="15.75" x14ac:dyDescent="0.25">
      <c r="A12" s="170" t="str">
        <f>'6.2. Паспорт фин осв ввод'!A11:R11</f>
        <v>Р/СЗ/47/02/0019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</row>
    <row r="13" spans="1:48" ht="15.75" x14ac:dyDescent="0.25">
      <c r="A13" s="171" t="s">
        <v>5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</row>
    <row r="14" spans="1:48" ht="18.75" x14ac:dyDescent="0.25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</row>
    <row r="15" spans="1:48" ht="15.75" x14ac:dyDescent="0.25">
      <c r="A15" s="170" t="str">
        <f>'6.2. Паспорт фин осв ввод'!A14:R14</f>
        <v>Выполнение комплекса работ «под ключ» в целях осуществления технологического присоединения энергопринимающих устройств заявителей: «ВЛ-6 кВ от ВЛ-6 кВ ф.607-11 от оп. № 14 к КТП СНТ «Агата», расположенного на земельных участках по адресу: Ленинградская область, Всеволожский муниципальный район, Агалатовское сельское поселение (к.н. 47:07:0157001:4677); Ленинградская область, Всеволожский муниципальный район, справа от Приозерского шоссе в районе 25-го км (к.н. 47:07:0157001:1106), «Земельный участок», по адресу: Ленинградская область, Всеволожский район, 25-й км Приозерского шоссе (к.н. 47:07:0161001:1), ВРУ-0,23кВ жилого дома (кад. № 47:07:0449001:460), расположенного на земельном участке по адресу: Ленинградская область, Всеволожский район, 19 км Приозерского шоссе, СНТ «Агалатово», уч. 209 (кад. № 47:07:0449001:339)(Объект "Алмаз Антей") 418/3ТП/СЗФ-2023 от 27.10.2023, 575-3ТП-СЗФ-2023 от 11.01.2024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</row>
    <row r="16" spans="1:48" ht="15.75" x14ac:dyDescent="0.25">
      <c r="A16" s="171" t="s">
        <v>6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</row>
    <row r="17" spans="1:48" x14ac:dyDescent="0.25">
      <c r="A17" s="253"/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53"/>
      <c r="T17" s="253"/>
      <c r="U17" s="253"/>
      <c r="V17" s="253"/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253"/>
      <c r="AI17" s="253"/>
      <c r="AJ17" s="253"/>
      <c r="AK17" s="253"/>
      <c r="AL17" s="253"/>
      <c r="AM17" s="253"/>
      <c r="AN17" s="253"/>
      <c r="AO17" s="253"/>
      <c r="AP17" s="253"/>
      <c r="AQ17" s="253"/>
      <c r="AR17" s="253"/>
      <c r="AS17" s="253"/>
      <c r="AT17" s="253"/>
      <c r="AU17" s="253"/>
      <c r="AV17" s="253"/>
    </row>
    <row r="18" spans="1:48" x14ac:dyDescent="0.25">
      <c r="A18" s="253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</row>
    <row r="19" spans="1:48" x14ac:dyDescent="0.25">
      <c r="A19" s="253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</row>
    <row r="20" spans="1:48" x14ac:dyDescent="0.25">
      <c r="A20" s="253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</row>
    <row r="21" spans="1:48" x14ac:dyDescent="0.25">
      <c r="A21" s="254" t="s">
        <v>258</v>
      </c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  <c r="AJ21" s="254"/>
      <c r="AK21" s="254"/>
      <c r="AL21" s="254"/>
      <c r="AM21" s="254"/>
      <c r="AN21" s="254"/>
      <c r="AO21" s="254"/>
      <c r="AP21" s="254"/>
      <c r="AQ21" s="254"/>
      <c r="AR21" s="254"/>
      <c r="AS21" s="254"/>
      <c r="AT21" s="254"/>
      <c r="AU21" s="254"/>
      <c r="AV21" s="254"/>
    </row>
    <row r="22" spans="1:48" ht="60.75" customHeight="1" x14ac:dyDescent="0.25">
      <c r="A22" s="238" t="s">
        <v>259</v>
      </c>
      <c r="B22" s="256" t="s">
        <v>260</v>
      </c>
      <c r="C22" s="238" t="s">
        <v>261</v>
      </c>
      <c r="D22" s="238" t="s">
        <v>262</v>
      </c>
      <c r="E22" s="259" t="s">
        <v>263</v>
      </c>
      <c r="F22" s="260"/>
      <c r="G22" s="260"/>
      <c r="H22" s="260"/>
      <c r="I22" s="260"/>
      <c r="J22" s="260"/>
      <c r="K22" s="260"/>
      <c r="L22" s="261"/>
      <c r="M22" s="238" t="s">
        <v>264</v>
      </c>
      <c r="N22" s="238" t="s">
        <v>265</v>
      </c>
      <c r="O22" s="238" t="s">
        <v>266</v>
      </c>
      <c r="P22" s="237" t="s">
        <v>267</v>
      </c>
      <c r="Q22" s="237" t="s">
        <v>268</v>
      </c>
      <c r="R22" s="237" t="s">
        <v>269</v>
      </c>
      <c r="S22" s="237" t="s">
        <v>270</v>
      </c>
      <c r="T22" s="237"/>
      <c r="U22" s="252" t="s">
        <v>271</v>
      </c>
      <c r="V22" s="252" t="s">
        <v>272</v>
      </c>
      <c r="W22" s="237" t="s">
        <v>273</v>
      </c>
      <c r="X22" s="237" t="s">
        <v>274</v>
      </c>
      <c r="Y22" s="237" t="s">
        <v>275</v>
      </c>
      <c r="Z22" s="262" t="s">
        <v>276</v>
      </c>
      <c r="AA22" s="237" t="s">
        <v>277</v>
      </c>
      <c r="AB22" s="237" t="s">
        <v>278</v>
      </c>
      <c r="AC22" s="237" t="s">
        <v>279</v>
      </c>
      <c r="AD22" s="237" t="s">
        <v>280</v>
      </c>
      <c r="AE22" s="237" t="s">
        <v>281</v>
      </c>
      <c r="AF22" s="237" t="s">
        <v>282</v>
      </c>
      <c r="AG22" s="237"/>
      <c r="AH22" s="237"/>
      <c r="AI22" s="237"/>
      <c r="AJ22" s="237"/>
      <c r="AK22" s="237"/>
      <c r="AL22" s="237" t="s">
        <v>283</v>
      </c>
      <c r="AM22" s="237"/>
      <c r="AN22" s="237"/>
      <c r="AO22" s="237"/>
      <c r="AP22" s="237" t="s">
        <v>284</v>
      </c>
      <c r="AQ22" s="237"/>
      <c r="AR22" s="237" t="s">
        <v>285</v>
      </c>
      <c r="AS22" s="237" t="s">
        <v>286</v>
      </c>
      <c r="AT22" s="237" t="s">
        <v>287</v>
      </c>
      <c r="AU22" s="237" t="s">
        <v>288</v>
      </c>
      <c r="AV22" s="240" t="s">
        <v>289</v>
      </c>
    </row>
    <row r="23" spans="1:48" ht="30" customHeight="1" x14ac:dyDescent="0.25">
      <c r="A23" s="255"/>
      <c r="B23" s="257"/>
      <c r="C23" s="255"/>
      <c r="D23" s="255"/>
      <c r="E23" s="244" t="s">
        <v>290</v>
      </c>
      <c r="F23" s="246" t="s">
        <v>241</v>
      </c>
      <c r="G23" s="246" t="s">
        <v>243</v>
      </c>
      <c r="H23" s="246" t="s">
        <v>245</v>
      </c>
      <c r="I23" s="248" t="s">
        <v>291</v>
      </c>
      <c r="J23" s="248" t="s">
        <v>292</v>
      </c>
      <c r="K23" s="248" t="s">
        <v>293</v>
      </c>
      <c r="L23" s="246" t="s">
        <v>115</v>
      </c>
      <c r="M23" s="255"/>
      <c r="N23" s="255"/>
      <c r="O23" s="255"/>
      <c r="P23" s="237"/>
      <c r="Q23" s="237"/>
      <c r="R23" s="237"/>
      <c r="S23" s="250" t="s">
        <v>124</v>
      </c>
      <c r="T23" s="250" t="s">
        <v>294</v>
      </c>
      <c r="U23" s="252"/>
      <c r="V23" s="252"/>
      <c r="W23" s="237"/>
      <c r="X23" s="237"/>
      <c r="Y23" s="237"/>
      <c r="Z23" s="237"/>
      <c r="AA23" s="237"/>
      <c r="AB23" s="237"/>
      <c r="AC23" s="237"/>
      <c r="AD23" s="237"/>
      <c r="AE23" s="237"/>
      <c r="AF23" s="237" t="s">
        <v>295</v>
      </c>
      <c r="AG23" s="237"/>
      <c r="AH23" s="237" t="s">
        <v>296</v>
      </c>
      <c r="AI23" s="237"/>
      <c r="AJ23" s="238" t="s">
        <v>297</v>
      </c>
      <c r="AK23" s="238" t="s">
        <v>298</v>
      </c>
      <c r="AL23" s="238" t="s">
        <v>299</v>
      </c>
      <c r="AM23" s="238" t="s">
        <v>300</v>
      </c>
      <c r="AN23" s="238" t="s">
        <v>301</v>
      </c>
      <c r="AO23" s="238" t="s">
        <v>302</v>
      </c>
      <c r="AP23" s="238" t="s">
        <v>303</v>
      </c>
      <c r="AQ23" s="242" t="s">
        <v>294</v>
      </c>
      <c r="AR23" s="237"/>
      <c r="AS23" s="237"/>
      <c r="AT23" s="237"/>
      <c r="AU23" s="237"/>
      <c r="AV23" s="241"/>
    </row>
    <row r="24" spans="1:48" ht="47.25" x14ac:dyDescent="0.25">
      <c r="A24" s="239"/>
      <c r="B24" s="258"/>
      <c r="C24" s="239"/>
      <c r="D24" s="239"/>
      <c r="E24" s="245"/>
      <c r="F24" s="247"/>
      <c r="G24" s="247"/>
      <c r="H24" s="247"/>
      <c r="I24" s="249"/>
      <c r="J24" s="249"/>
      <c r="K24" s="249"/>
      <c r="L24" s="247"/>
      <c r="M24" s="239"/>
      <c r="N24" s="239"/>
      <c r="O24" s="239"/>
      <c r="P24" s="237"/>
      <c r="Q24" s="237"/>
      <c r="R24" s="237"/>
      <c r="S24" s="251"/>
      <c r="T24" s="251"/>
      <c r="U24" s="252"/>
      <c r="V24" s="252"/>
      <c r="W24" s="237"/>
      <c r="X24" s="237"/>
      <c r="Y24" s="237"/>
      <c r="Z24" s="237"/>
      <c r="AA24" s="237"/>
      <c r="AB24" s="237"/>
      <c r="AC24" s="237"/>
      <c r="AD24" s="237"/>
      <c r="AE24" s="237"/>
      <c r="AF24" s="134" t="s">
        <v>304</v>
      </c>
      <c r="AG24" s="134" t="s">
        <v>305</v>
      </c>
      <c r="AH24" s="135" t="s">
        <v>124</v>
      </c>
      <c r="AI24" s="135" t="s">
        <v>294</v>
      </c>
      <c r="AJ24" s="239"/>
      <c r="AK24" s="239"/>
      <c r="AL24" s="239"/>
      <c r="AM24" s="239"/>
      <c r="AN24" s="239"/>
      <c r="AO24" s="239"/>
      <c r="AP24" s="239"/>
      <c r="AQ24" s="243"/>
      <c r="AR24" s="237"/>
      <c r="AS24" s="237"/>
      <c r="AT24" s="237"/>
      <c r="AU24" s="237"/>
      <c r="AV24" s="241"/>
    </row>
    <row r="25" spans="1:48" s="137" customFormat="1" ht="11.25" x14ac:dyDescent="0.2">
      <c r="A25" s="136">
        <v>1</v>
      </c>
      <c r="B25" s="136">
        <v>2</v>
      </c>
      <c r="C25" s="136">
        <v>4</v>
      </c>
      <c r="D25" s="136">
        <v>5</v>
      </c>
      <c r="E25" s="136">
        <v>6</v>
      </c>
      <c r="F25" s="136">
        <v>7</v>
      </c>
      <c r="G25" s="136">
        <v>8</v>
      </c>
      <c r="H25" s="136">
        <v>9</v>
      </c>
      <c r="I25" s="136">
        <v>10</v>
      </c>
      <c r="J25" s="136">
        <v>11</v>
      </c>
      <c r="K25" s="136">
        <v>12</v>
      </c>
      <c r="L25" s="136">
        <v>13</v>
      </c>
      <c r="M25" s="136">
        <v>14</v>
      </c>
      <c r="N25" s="136">
        <v>15</v>
      </c>
      <c r="O25" s="136">
        <v>16</v>
      </c>
      <c r="P25" s="136">
        <v>17</v>
      </c>
      <c r="Q25" s="136">
        <v>18</v>
      </c>
      <c r="R25" s="136">
        <v>19</v>
      </c>
      <c r="S25" s="136">
        <v>20</v>
      </c>
      <c r="T25" s="136">
        <v>21</v>
      </c>
      <c r="U25" s="136">
        <v>22</v>
      </c>
      <c r="V25" s="136">
        <v>23</v>
      </c>
      <c r="W25" s="136">
        <v>24</v>
      </c>
      <c r="X25" s="136">
        <v>25</v>
      </c>
      <c r="Y25" s="136">
        <v>26</v>
      </c>
      <c r="Z25" s="136">
        <v>27</v>
      </c>
      <c r="AA25" s="136">
        <v>28</v>
      </c>
      <c r="AB25" s="136">
        <v>29</v>
      </c>
      <c r="AC25" s="136">
        <v>30</v>
      </c>
      <c r="AD25" s="136">
        <v>31</v>
      </c>
      <c r="AE25" s="136">
        <v>32</v>
      </c>
      <c r="AF25" s="136">
        <v>33</v>
      </c>
      <c r="AG25" s="136">
        <v>34</v>
      </c>
      <c r="AH25" s="136">
        <v>35</v>
      </c>
      <c r="AI25" s="136">
        <v>36</v>
      </c>
      <c r="AJ25" s="136">
        <v>37</v>
      </c>
      <c r="AK25" s="136">
        <v>38</v>
      </c>
      <c r="AL25" s="136">
        <v>39</v>
      </c>
      <c r="AM25" s="136">
        <v>40</v>
      </c>
      <c r="AN25" s="136">
        <v>41</v>
      </c>
      <c r="AO25" s="136">
        <v>42</v>
      </c>
      <c r="AP25" s="136">
        <v>43</v>
      </c>
      <c r="AQ25" s="136">
        <v>44</v>
      </c>
      <c r="AR25" s="136">
        <v>45</v>
      </c>
      <c r="AS25" s="136">
        <v>46</v>
      </c>
      <c r="AT25" s="136">
        <v>47</v>
      </c>
      <c r="AU25" s="136">
        <v>48</v>
      </c>
      <c r="AV25" s="136">
        <v>49</v>
      </c>
    </row>
    <row r="26" spans="1:48" s="137" customFormat="1" ht="63" x14ac:dyDescent="0.2">
      <c r="A26" s="138">
        <v>1</v>
      </c>
      <c r="B26" s="138" t="s">
        <v>335</v>
      </c>
      <c r="C26" s="138" t="s">
        <v>336</v>
      </c>
      <c r="D26" s="138">
        <v>2026</v>
      </c>
      <c r="E26" s="138">
        <v>1</v>
      </c>
      <c r="F26" s="138">
        <v>0</v>
      </c>
      <c r="G26" s="138">
        <v>0</v>
      </c>
      <c r="H26" s="138">
        <v>0</v>
      </c>
      <c r="I26" s="138">
        <v>3.24</v>
      </c>
      <c r="J26" s="138">
        <v>0</v>
      </c>
      <c r="K26" s="138">
        <v>0.26</v>
      </c>
      <c r="L26" s="138">
        <v>1</v>
      </c>
      <c r="M26" s="138" t="s">
        <v>372</v>
      </c>
      <c r="N26" s="138" t="s">
        <v>373</v>
      </c>
      <c r="O26" s="138" t="s">
        <v>337</v>
      </c>
      <c r="P26" s="158">
        <f>'1. паспорт местоположение'!C49*1000</f>
        <v>24694.330025000003</v>
      </c>
      <c r="Q26" s="138" t="s">
        <v>338</v>
      </c>
      <c r="R26" s="123">
        <f>P26</f>
        <v>24694.330025000003</v>
      </c>
      <c r="S26" s="138" t="s">
        <v>339</v>
      </c>
      <c r="T26" s="138" t="s">
        <v>329</v>
      </c>
      <c r="U26" s="138" t="s">
        <v>329</v>
      </c>
      <c r="V26" s="138" t="s">
        <v>329</v>
      </c>
      <c r="W26" s="138" t="s">
        <v>329</v>
      </c>
      <c r="X26" s="138" t="s">
        <v>329</v>
      </c>
      <c r="Y26" s="138" t="s">
        <v>329</v>
      </c>
      <c r="Z26" s="138" t="s">
        <v>329</v>
      </c>
      <c r="AA26" s="138" t="s">
        <v>329</v>
      </c>
      <c r="AB26" s="138" t="s">
        <v>329</v>
      </c>
      <c r="AC26" s="138" t="s">
        <v>329</v>
      </c>
      <c r="AD26" s="138" t="s">
        <v>329</v>
      </c>
      <c r="AE26" s="138" t="s">
        <v>329</v>
      </c>
      <c r="AF26" s="138" t="s">
        <v>329</v>
      </c>
      <c r="AG26" s="138" t="s">
        <v>329</v>
      </c>
      <c r="AH26" s="138" t="s">
        <v>329</v>
      </c>
      <c r="AI26" s="138" t="s">
        <v>329</v>
      </c>
      <c r="AJ26" s="138" t="s">
        <v>329</v>
      </c>
      <c r="AK26" s="138" t="s">
        <v>329</v>
      </c>
      <c r="AL26" s="138" t="s">
        <v>329</v>
      </c>
      <c r="AM26" s="138" t="s">
        <v>329</v>
      </c>
      <c r="AN26" s="138" t="s">
        <v>329</v>
      </c>
      <c r="AO26" s="138" t="s">
        <v>329</v>
      </c>
      <c r="AP26" s="138" t="s">
        <v>329</v>
      </c>
      <c r="AQ26" s="138" t="s">
        <v>329</v>
      </c>
      <c r="AR26" s="138" t="s">
        <v>329</v>
      </c>
      <c r="AS26" s="138" t="s">
        <v>329</v>
      </c>
      <c r="AT26" s="138" t="s">
        <v>329</v>
      </c>
      <c r="AU26" s="138" t="s">
        <v>329</v>
      </c>
      <c r="AV26" s="138" t="s">
        <v>329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3" customWidth="1"/>
    <col min="3" max="254" width="9.140625" style="55"/>
    <col min="255" max="256" width="66.140625" style="55" customWidth="1"/>
    <col min="257" max="510" width="9.140625" style="55"/>
    <col min="511" max="512" width="66.140625" style="55" customWidth="1"/>
    <col min="513" max="766" width="9.140625" style="55"/>
    <col min="767" max="768" width="66.140625" style="55" customWidth="1"/>
    <col min="769" max="1022" width="9.140625" style="55"/>
    <col min="1023" max="1024" width="66.140625" style="55" customWidth="1"/>
    <col min="1025" max="1278" width="9.140625" style="55"/>
    <col min="1279" max="1280" width="66.140625" style="55" customWidth="1"/>
    <col min="1281" max="1534" width="9.140625" style="55"/>
    <col min="1535" max="1536" width="66.140625" style="55" customWidth="1"/>
    <col min="1537" max="1790" width="9.140625" style="55"/>
    <col min="1791" max="1792" width="66.140625" style="55" customWidth="1"/>
    <col min="1793" max="2046" width="9.140625" style="55"/>
    <col min="2047" max="2048" width="66.140625" style="55" customWidth="1"/>
    <col min="2049" max="2302" width="9.140625" style="55"/>
    <col min="2303" max="2304" width="66.140625" style="55" customWidth="1"/>
    <col min="2305" max="2558" width="9.140625" style="55"/>
    <col min="2559" max="2560" width="66.140625" style="55" customWidth="1"/>
    <col min="2561" max="2814" width="9.140625" style="55"/>
    <col min="2815" max="2816" width="66.140625" style="55" customWidth="1"/>
    <col min="2817" max="3070" width="9.140625" style="55"/>
    <col min="3071" max="3072" width="66.140625" style="55" customWidth="1"/>
    <col min="3073" max="3326" width="9.140625" style="55"/>
    <col min="3327" max="3328" width="66.140625" style="55" customWidth="1"/>
    <col min="3329" max="3582" width="9.140625" style="55"/>
    <col min="3583" max="3584" width="66.140625" style="55" customWidth="1"/>
    <col min="3585" max="3838" width="9.140625" style="55"/>
    <col min="3839" max="3840" width="66.140625" style="55" customWidth="1"/>
    <col min="3841" max="4094" width="9.140625" style="55"/>
    <col min="4095" max="4096" width="66.140625" style="55" customWidth="1"/>
    <col min="4097" max="4350" width="9.140625" style="55"/>
    <col min="4351" max="4352" width="66.140625" style="55" customWidth="1"/>
    <col min="4353" max="4606" width="9.140625" style="55"/>
    <col min="4607" max="4608" width="66.140625" style="55" customWidth="1"/>
    <col min="4609" max="4862" width="9.140625" style="55"/>
    <col min="4863" max="4864" width="66.140625" style="55" customWidth="1"/>
    <col min="4865" max="5118" width="9.140625" style="55"/>
    <col min="5119" max="5120" width="66.140625" style="55" customWidth="1"/>
    <col min="5121" max="5374" width="9.140625" style="55"/>
    <col min="5375" max="5376" width="66.140625" style="55" customWidth="1"/>
    <col min="5377" max="5630" width="9.140625" style="55"/>
    <col min="5631" max="5632" width="66.140625" style="55" customWidth="1"/>
    <col min="5633" max="5886" width="9.140625" style="55"/>
    <col min="5887" max="5888" width="66.140625" style="55" customWidth="1"/>
    <col min="5889" max="6142" width="9.140625" style="55"/>
    <col min="6143" max="6144" width="66.140625" style="55" customWidth="1"/>
    <col min="6145" max="6398" width="9.140625" style="55"/>
    <col min="6399" max="6400" width="66.140625" style="55" customWidth="1"/>
    <col min="6401" max="6654" width="9.140625" style="55"/>
    <col min="6655" max="6656" width="66.140625" style="55" customWidth="1"/>
    <col min="6657" max="6910" width="9.140625" style="55"/>
    <col min="6911" max="6912" width="66.140625" style="55" customWidth="1"/>
    <col min="6913" max="7166" width="9.140625" style="55"/>
    <col min="7167" max="7168" width="66.140625" style="55" customWidth="1"/>
    <col min="7169" max="7422" width="9.140625" style="55"/>
    <col min="7423" max="7424" width="66.140625" style="55" customWidth="1"/>
    <col min="7425" max="7678" width="9.140625" style="55"/>
    <col min="7679" max="7680" width="66.140625" style="55" customWidth="1"/>
    <col min="7681" max="7934" width="9.140625" style="55"/>
    <col min="7935" max="7936" width="66.140625" style="55" customWidth="1"/>
    <col min="7937" max="8190" width="9.140625" style="55"/>
    <col min="8191" max="8192" width="66.140625" style="55" customWidth="1"/>
    <col min="8193" max="8446" width="9.140625" style="55"/>
    <col min="8447" max="8448" width="66.140625" style="55" customWidth="1"/>
    <col min="8449" max="8702" width="9.140625" style="55"/>
    <col min="8703" max="8704" width="66.140625" style="55" customWidth="1"/>
    <col min="8705" max="8958" width="9.140625" style="55"/>
    <col min="8959" max="8960" width="66.140625" style="55" customWidth="1"/>
    <col min="8961" max="9214" width="9.140625" style="55"/>
    <col min="9215" max="9216" width="66.140625" style="55" customWidth="1"/>
    <col min="9217" max="9470" width="9.140625" style="55"/>
    <col min="9471" max="9472" width="66.140625" style="55" customWidth="1"/>
    <col min="9473" max="9726" width="9.140625" style="55"/>
    <col min="9727" max="9728" width="66.140625" style="55" customWidth="1"/>
    <col min="9729" max="9982" width="9.140625" style="55"/>
    <col min="9983" max="9984" width="66.140625" style="55" customWidth="1"/>
    <col min="9985" max="10238" width="9.140625" style="55"/>
    <col min="10239" max="10240" width="66.140625" style="55" customWidth="1"/>
    <col min="10241" max="10494" width="9.140625" style="55"/>
    <col min="10495" max="10496" width="66.140625" style="55" customWidth="1"/>
    <col min="10497" max="10750" width="9.140625" style="55"/>
    <col min="10751" max="10752" width="66.140625" style="55" customWidth="1"/>
    <col min="10753" max="11006" width="9.140625" style="55"/>
    <col min="11007" max="11008" width="66.140625" style="55" customWidth="1"/>
    <col min="11009" max="11262" width="9.140625" style="55"/>
    <col min="11263" max="11264" width="66.140625" style="55" customWidth="1"/>
    <col min="11265" max="11518" width="9.140625" style="55"/>
    <col min="11519" max="11520" width="66.140625" style="55" customWidth="1"/>
    <col min="11521" max="11774" width="9.140625" style="55"/>
    <col min="11775" max="11776" width="66.140625" style="55" customWidth="1"/>
    <col min="11777" max="12030" width="9.140625" style="55"/>
    <col min="12031" max="12032" width="66.140625" style="55" customWidth="1"/>
    <col min="12033" max="12286" width="9.140625" style="55"/>
    <col min="12287" max="12288" width="66.140625" style="55" customWidth="1"/>
    <col min="12289" max="12542" width="9.140625" style="55"/>
    <col min="12543" max="12544" width="66.140625" style="55" customWidth="1"/>
    <col min="12545" max="12798" width="9.140625" style="55"/>
    <col min="12799" max="12800" width="66.140625" style="55" customWidth="1"/>
    <col min="12801" max="13054" width="9.140625" style="55"/>
    <col min="13055" max="13056" width="66.140625" style="55" customWidth="1"/>
    <col min="13057" max="13310" width="9.140625" style="55"/>
    <col min="13311" max="13312" width="66.140625" style="55" customWidth="1"/>
    <col min="13313" max="13566" width="9.140625" style="55"/>
    <col min="13567" max="13568" width="66.140625" style="55" customWidth="1"/>
    <col min="13569" max="13822" width="9.140625" style="55"/>
    <col min="13823" max="13824" width="66.140625" style="55" customWidth="1"/>
    <col min="13825" max="14078" width="9.140625" style="55"/>
    <col min="14079" max="14080" width="66.140625" style="55" customWidth="1"/>
    <col min="14081" max="14334" width="9.140625" style="55"/>
    <col min="14335" max="14336" width="66.140625" style="55" customWidth="1"/>
    <col min="14337" max="14590" width="9.140625" style="55"/>
    <col min="14591" max="14592" width="66.140625" style="55" customWidth="1"/>
    <col min="14593" max="14846" width="9.140625" style="55"/>
    <col min="14847" max="14848" width="66.140625" style="55" customWidth="1"/>
    <col min="14849" max="15102" width="9.140625" style="55"/>
    <col min="15103" max="15104" width="66.140625" style="55" customWidth="1"/>
    <col min="15105" max="15358" width="9.140625" style="55"/>
    <col min="15359" max="15360" width="66.140625" style="55" customWidth="1"/>
    <col min="15361" max="15614" width="9.140625" style="55"/>
    <col min="15615" max="15616" width="66.140625" style="55" customWidth="1"/>
    <col min="15617" max="15870" width="9.140625" style="55"/>
    <col min="15871" max="15872" width="66.140625" style="55" customWidth="1"/>
    <col min="15873" max="16126" width="9.140625" style="55"/>
    <col min="16127" max="16128" width="66.140625" style="55" customWidth="1"/>
    <col min="16129" max="16384" width="9.140625" style="55"/>
  </cols>
  <sheetData>
    <row r="1" spans="1:6" ht="18.75" hidden="1" x14ac:dyDescent="0.25">
      <c r="B1" s="54" t="s">
        <v>0</v>
      </c>
    </row>
    <row r="2" spans="1:6" ht="18.75" hidden="1" x14ac:dyDescent="0.3">
      <c r="B2" s="56" t="s">
        <v>1</v>
      </c>
    </row>
    <row r="3" spans="1:6" ht="18.75" hidden="1" x14ac:dyDescent="0.3">
      <c r="B3" s="56" t="s">
        <v>306</v>
      </c>
    </row>
    <row r="4" spans="1:6" x14ac:dyDescent="0.25">
      <c r="B4" s="57"/>
    </row>
    <row r="5" spans="1:6" ht="18.75" x14ac:dyDescent="0.3">
      <c r="A5" s="268" t="str">
        <f>'7. Паспорт отчет о закупке'!A5:AV5</f>
        <v>Год раскрытия информации: 2025 год</v>
      </c>
      <c r="B5" s="268"/>
      <c r="C5" s="58"/>
      <c r="D5" s="58"/>
      <c r="E5" s="58"/>
      <c r="F5" s="58"/>
    </row>
    <row r="6" spans="1:6" ht="18.75" x14ac:dyDescent="0.3">
      <c r="A6" s="59"/>
      <c r="B6" s="59"/>
      <c r="C6" s="59"/>
      <c r="D6" s="59"/>
      <c r="E6" s="59"/>
      <c r="F6" s="59"/>
    </row>
    <row r="7" spans="1:6" ht="18.75" x14ac:dyDescent="0.25">
      <c r="A7" s="169" t="s">
        <v>3</v>
      </c>
      <c r="B7" s="169"/>
      <c r="C7" s="60"/>
      <c r="D7" s="60"/>
      <c r="E7" s="60"/>
      <c r="F7" s="60"/>
    </row>
    <row r="8" spans="1:6" ht="18.75" x14ac:dyDescent="0.25">
      <c r="A8" s="60"/>
      <c r="B8" s="60"/>
      <c r="C8" s="60"/>
      <c r="D8" s="60"/>
      <c r="E8" s="60"/>
      <c r="F8" s="60"/>
    </row>
    <row r="9" spans="1:6" x14ac:dyDescent="0.25">
      <c r="A9" s="170" t="s">
        <v>328</v>
      </c>
      <c r="B9" s="170"/>
      <c r="C9" s="61"/>
      <c r="D9" s="61"/>
      <c r="E9" s="61"/>
      <c r="F9" s="61"/>
    </row>
    <row r="10" spans="1:6" x14ac:dyDescent="0.25">
      <c r="A10" s="171" t="s">
        <v>4</v>
      </c>
      <c r="B10" s="171"/>
      <c r="C10" s="62"/>
      <c r="D10" s="62"/>
      <c r="E10" s="62"/>
      <c r="F10" s="62"/>
    </row>
    <row r="11" spans="1:6" ht="18.75" x14ac:dyDescent="0.25">
      <c r="A11" s="60"/>
      <c r="B11" s="60"/>
      <c r="C11" s="60"/>
      <c r="D11" s="60"/>
      <c r="E11" s="60"/>
      <c r="F11" s="60"/>
    </row>
    <row r="12" spans="1:6" ht="30.75" customHeight="1" x14ac:dyDescent="0.25">
      <c r="A12" s="170" t="str">
        <f>'7. Паспорт отчет о закупке'!A12:AV12</f>
        <v>Р/СЗ/47/02/0019</v>
      </c>
      <c r="B12" s="170"/>
      <c r="C12" s="61"/>
      <c r="D12" s="61"/>
      <c r="E12" s="61"/>
      <c r="F12" s="61"/>
    </row>
    <row r="13" spans="1:6" x14ac:dyDescent="0.25">
      <c r="A13" s="171" t="s">
        <v>5</v>
      </c>
      <c r="B13" s="171"/>
      <c r="C13" s="62"/>
      <c r="D13" s="62"/>
      <c r="E13" s="62"/>
      <c r="F13" s="62"/>
    </row>
    <row r="14" spans="1:6" ht="18.75" x14ac:dyDescent="0.25">
      <c r="A14" s="63"/>
      <c r="B14" s="63"/>
      <c r="C14" s="63"/>
      <c r="D14" s="63"/>
      <c r="E14" s="63"/>
      <c r="F14" s="63"/>
    </row>
    <row r="15" spans="1:6" ht="59.25" customHeight="1" x14ac:dyDescent="0.25">
      <c r="A15" s="172" t="str">
        <f>'7. Паспорт отчет о закупке'!A15:AV15</f>
        <v>Выполнение комплекса работ «под ключ» в целях осуществления технологического присоединения энергопринимающих устройств заявителей: «ВЛ-6 кВ от ВЛ-6 кВ ф.607-11 от оп. № 14 к КТП СНТ «Агата», расположенного на земельных участках по адресу: Ленинградская область, Всеволожский муниципальный район, Агалатовское сельское поселение (к.н. 47:07:0157001:4677); Ленинградская область, Всеволожский муниципальный район, справа от Приозерского шоссе в районе 25-го км (к.н. 47:07:0157001:1106), «Земельный участок», по адресу: Ленинградская область, Всеволожский район, 25-й км Приозерского шоссе (к.н. 47:07:0161001:1), ВРУ-0,23кВ жилого дома (кад. № 47:07:0449001:460), расположенного на земельном участке по адресу: Ленинградская область, Всеволожский район, 19 км Приозерского шоссе, СНТ «Агалатово», уч. 209 (кад. № 47:07:0449001:339)(Объект "Алмаз Антей") 418/3ТП/СЗФ-2023 от 27.10.2023, 575-3ТП-СЗФ-2023 от 11.01.2024</v>
      </c>
      <c r="B15" s="172"/>
      <c r="C15" s="61"/>
      <c r="D15" s="61"/>
      <c r="E15" s="61"/>
      <c r="F15" s="61"/>
    </row>
    <row r="16" spans="1:6" x14ac:dyDescent="0.25">
      <c r="A16" s="171" t="s">
        <v>6</v>
      </c>
      <c r="B16" s="171"/>
      <c r="C16" s="62"/>
      <c r="D16" s="62"/>
      <c r="E16" s="62"/>
      <c r="F16" s="62"/>
    </row>
    <row r="17" spans="1:2" x14ac:dyDescent="0.25">
      <c r="B17" s="64"/>
    </row>
    <row r="18" spans="1:2" ht="33.75" customHeight="1" x14ac:dyDescent="0.25">
      <c r="A18" s="263" t="s">
        <v>307</v>
      </c>
      <c r="B18" s="264"/>
    </row>
    <row r="19" spans="1:2" x14ac:dyDescent="0.25">
      <c r="B19" s="57"/>
    </row>
    <row r="20" spans="1:2" ht="16.5" thickBot="1" x14ac:dyDescent="0.3">
      <c r="B20" s="65"/>
    </row>
    <row r="21" spans="1:2" ht="16.5" thickBot="1" x14ac:dyDescent="0.3">
      <c r="A21" s="66" t="s">
        <v>308</v>
      </c>
      <c r="B21" s="67" t="str">
        <f>'3.3 паспорт описание'!C24</f>
        <v>ВЛ-6кВ 3,240км, РЛНК, реклоузер, КЛ-6кВ 0,260км</v>
      </c>
    </row>
    <row r="22" spans="1:2" ht="17.25" customHeight="1" thickBot="1" x14ac:dyDescent="0.3">
      <c r="A22" s="66" t="s">
        <v>309</v>
      </c>
      <c r="B22" s="67" t="s">
        <v>374</v>
      </c>
    </row>
    <row r="23" spans="1:2" ht="16.5" thickBot="1" x14ac:dyDescent="0.3">
      <c r="A23" s="66" t="s">
        <v>310</v>
      </c>
      <c r="B23" s="68" t="s">
        <v>376</v>
      </c>
    </row>
    <row r="24" spans="1:2" ht="16.5" thickBot="1" x14ac:dyDescent="0.3">
      <c r="A24" s="66" t="s">
        <v>311</v>
      </c>
      <c r="B24" s="68">
        <v>0</v>
      </c>
    </row>
    <row r="25" spans="1:2" ht="16.5" thickBot="1" x14ac:dyDescent="0.3">
      <c r="A25" s="69" t="s">
        <v>312</v>
      </c>
      <c r="B25" s="67" t="s">
        <v>378</v>
      </c>
    </row>
    <row r="26" spans="1:2" ht="16.5" thickBot="1" x14ac:dyDescent="0.3">
      <c r="A26" s="70" t="s">
        <v>313</v>
      </c>
      <c r="B26" s="68" t="s">
        <v>332</v>
      </c>
    </row>
    <row r="27" spans="1:2" ht="29.25" thickBot="1" x14ac:dyDescent="0.3">
      <c r="A27" s="71" t="s">
        <v>375</v>
      </c>
      <c r="B27" s="154">
        <f>'6.2. Паспорт фин осв ввод'!C27</f>
        <v>29.633196030000001</v>
      </c>
    </row>
    <row r="28" spans="1:2" ht="16.5" thickBot="1" x14ac:dyDescent="0.3">
      <c r="A28" s="72" t="s">
        <v>314</v>
      </c>
      <c r="B28" s="72" t="s">
        <v>333</v>
      </c>
    </row>
    <row r="29" spans="1:2" ht="29.25" thickBot="1" x14ac:dyDescent="0.3">
      <c r="A29" s="73" t="s">
        <v>315</v>
      </c>
      <c r="B29" s="74">
        <v>0</v>
      </c>
    </row>
    <row r="30" spans="1:2" ht="51" customHeight="1" thickBot="1" x14ac:dyDescent="0.3">
      <c r="A30" s="75" t="s">
        <v>316</v>
      </c>
      <c r="B30" s="76" t="str">
        <f>'3.3 паспорт описание'!C24</f>
        <v>ВЛ-6кВ 3,240км, РЛНК, реклоузер, КЛ-6кВ 0,260км</v>
      </c>
    </row>
    <row r="31" spans="1:2" ht="16.5" hidden="1" thickBot="1" x14ac:dyDescent="0.3">
      <c r="A31" s="69" t="s">
        <v>317</v>
      </c>
      <c r="B31" s="72" t="s">
        <v>329</v>
      </c>
    </row>
    <row r="32" spans="1:2" ht="16.5" hidden="1" thickBot="1" x14ac:dyDescent="0.3">
      <c r="A32" s="77" t="s">
        <v>318</v>
      </c>
      <c r="B32" s="78"/>
    </row>
    <row r="33" spans="1:2" ht="16.5" hidden="1" thickBot="1" x14ac:dyDescent="0.3">
      <c r="A33" s="77" t="s">
        <v>319</v>
      </c>
      <c r="B33" s="78"/>
    </row>
    <row r="34" spans="1:2" ht="16.5" hidden="1" thickBot="1" x14ac:dyDescent="0.3">
      <c r="A34" s="77" t="s">
        <v>320</v>
      </c>
      <c r="B34" s="78"/>
    </row>
    <row r="35" spans="1:2" ht="29.25" thickBot="1" x14ac:dyDescent="0.3">
      <c r="A35" s="79" t="s">
        <v>321</v>
      </c>
      <c r="B35" s="78" t="s">
        <v>340</v>
      </c>
    </row>
    <row r="36" spans="1:2" ht="28.5" x14ac:dyDescent="0.25">
      <c r="A36" s="80" t="s">
        <v>322</v>
      </c>
      <c r="B36" s="265" t="s">
        <v>329</v>
      </c>
    </row>
    <row r="37" spans="1:2" x14ac:dyDescent="0.25">
      <c r="A37" s="77" t="s">
        <v>323</v>
      </c>
      <c r="B37" s="266"/>
    </row>
    <row r="38" spans="1:2" x14ac:dyDescent="0.25">
      <c r="A38" s="77" t="s">
        <v>324</v>
      </c>
      <c r="B38" s="266"/>
    </row>
    <row r="39" spans="1:2" x14ac:dyDescent="0.25">
      <c r="A39" s="77" t="s">
        <v>325</v>
      </c>
      <c r="B39" s="266"/>
    </row>
    <row r="40" spans="1:2" x14ac:dyDescent="0.25">
      <c r="A40" s="77" t="s">
        <v>326</v>
      </c>
      <c r="B40" s="266"/>
    </row>
    <row r="41" spans="1:2" ht="16.5" thickBot="1" x14ac:dyDescent="0.3">
      <c r="A41" s="81" t="s">
        <v>327</v>
      </c>
      <c r="B41" s="267"/>
    </row>
    <row r="44" spans="1:2" x14ac:dyDescent="0.25">
      <c r="A44" s="82"/>
      <c r="B44" s="83"/>
    </row>
    <row r="45" spans="1:2" x14ac:dyDescent="0.25">
      <c r="B45" s="84"/>
    </row>
    <row r="46" spans="1:2" x14ac:dyDescent="0.25">
      <c r="B46" s="85"/>
    </row>
  </sheetData>
  <mergeCells count="10">
    <mergeCell ref="A5:B5"/>
    <mergeCell ref="A7:B7"/>
    <mergeCell ref="A9:B9"/>
    <mergeCell ref="A10:B10"/>
    <mergeCell ref="A12:B12"/>
    <mergeCell ref="A15:B15"/>
    <mergeCell ref="A16:B16"/>
    <mergeCell ref="A18:B18"/>
    <mergeCell ref="B36:B4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2025-04-23T11:48:31Z</dcterms:modified>
</cp:coreProperties>
</file>